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defaultThemeVersion="166925"/>
  <mc:AlternateContent xmlns:mc="http://schemas.openxmlformats.org/markup-compatibility/2006">
    <mc:Choice Requires="x15">
      <x15ac:absPath xmlns:x15ac="http://schemas.microsoft.com/office/spreadsheetml/2010/11/ac" url="N:\03 Projekte\2021\02_Grundförderung\21071_Wärmeinitiative RLP\00. Anfragen\Hilfe-Hochwasserkatastrophe\"/>
    </mc:Choice>
  </mc:AlternateContent>
  <xr:revisionPtr revIDLastSave="0" documentId="8_{05EDBFB1-3788-4EB7-91DC-3BE4251A32C1}" xr6:coauthVersionLast="36" xr6:coauthVersionMax="36" xr10:uidLastSave="{00000000-0000-0000-0000-000000000000}"/>
  <bookViews>
    <workbookView xWindow="0" yWindow="0" windowWidth="23040" windowHeight="9060" activeTab="1" xr2:uid="{00000000-000D-0000-FFFF-FFFF00000000}"/>
  </bookViews>
  <sheets>
    <sheet name="Einführung" sheetId="11" r:id="rId1"/>
    <sheet name="Auswahlhilfe" sheetId="16" r:id="rId2"/>
    <sheet name="Beispiel" sheetId="15" r:id="rId3"/>
  </sheets>
  <externalReferences>
    <externalReference r:id="rId4"/>
  </externalReferences>
  <definedNames>
    <definedName name="_xlnm._FilterDatabase" localSheetId="1" hidden="1">Auswahlhilfe!$C$7:$T$29</definedName>
    <definedName name="Betriebsverbrauch_PreAG" localSheetId="1">#REF!</definedName>
    <definedName name="Betriebsverbrauch_PreAG" localSheetId="2">#REF!</definedName>
    <definedName name="Betriebsverbrauch_PreAG">#REF!</definedName>
    <definedName name="CO2_Aufschlag">[1]Preisauswirkungen!$A$4:$N$14</definedName>
    <definedName name="CO2_Kostenrechner_Excelversion_Alt" localSheetId="1">#REF!</definedName>
    <definedName name="CO2_Kostenrechner_Excelversion_Alt" localSheetId="2">#REF!</definedName>
    <definedName name="CO2_Kostenrechner_Excelversion_Alt">#REF!</definedName>
    <definedName name="_xlnm.Print_Area" localSheetId="0">Einführung!$A$1:$C$42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Z27" i="16" l="1"/>
  <c r="Y27" i="16"/>
  <c r="Z26" i="16"/>
  <c r="Y26" i="16"/>
  <c r="Y25" i="16"/>
  <c r="Y24" i="16"/>
  <c r="Y22" i="16"/>
  <c r="Z22" i="16" s="1"/>
  <c r="Y21" i="16"/>
  <c r="Z21" i="16" s="1"/>
  <c r="Z20" i="16"/>
  <c r="Y20" i="16"/>
  <c r="Z19" i="16"/>
  <c r="Y19" i="16"/>
  <c r="Z18" i="16"/>
  <c r="Y18" i="16"/>
  <c r="Z17" i="16"/>
  <c r="Y17" i="16"/>
  <c r="Z16" i="16"/>
  <c r="Y16" i="16"/>
  <c r="Z15" i="16"/>
  <c r="Y15" i="16"/>
  <c r="Z14" i="16"/>
  <c r="Y14" i="16"/>
  <c r="Z13" i="16"/>
  <c r="Y13" i="16"/>
  <c r="Z12" i="16"/>
  <c r="Y12" i="16"/>
  <c r="Y11" i="16"/>
  <c r="Z11" i="16" s="1"/>
  <c r="Z10" i="16"/>
  <c r="Y10" i="16"/>
  <c r="Z9" i="16"/>
  <c r="Y9" i="16"/>
  <c r="Z8" i="16"/>
  <c r="Y8" i="16"/>
  <c r="Z27" i="15"/>
  <c r="Y27" i="15"/>
  <c r="Z26" i="15"/>
  <c r="Y26" i="15"/>
  <c r="Y25" i="15"/>
  <c r="Y24" i="15"/>
  <c r="Y22" i="15"/>
  <c r="Z22" i="15" s="1"/>
  <c r="Y21" i="15"/>
  <c r="Z21" i="15" s="1"/>
  <c r="Z20" i="15"/>
  <c r="Y20" i="15"/>
  <c r="Z19" i="15"/>
  <c r="Y19" i="15"/>
  <c r="Z18" i="15"/>
  <c r="Y18" i="15"/>
  <c r="Z17" i="15"/>
  <c r="Y17" i="15"/>
  <c r="Z16" i="15"/>
  <c r="Y16" i="15"/>
  <c r="Z15" i="15"/>
  <c r="Y15" i="15"/>
  <c r="Z14" i="15"/>
  <c r="Y14" i="15"/>
  <c r="Z13" i="15"/>
  <c r="Y13" i="15"/>
  <c r="Z12" i="15"/>
  <c r="Y12" i="15"/>
  <c r="Y11" i="15"/>
  <c r="Z11" i="15" s="1"/>
  <c r="Z10" i="15"/>
  <c r="Y10" i="15"/>
  <c r="Z9" i="15"/>
  <c r="Y9" i="15"/>
  <c r="Z8" i="15"/>
  <c r="Y8" i="1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Paul Ngahan</author>
  </authors>
  <commentList>
    <comment ref="A23" authorId="0" shapeId="0" xr:uid="{00000000-0006-0000-0100-000001000000}">
      <text>
        <r>
          <rPr>
            <b/>
            <sz val="9"/>
            <color indexed="81"/>
            <rFont val="Segoe UI"/>
            <charset val="1"/>
          </rPr>
          <t>Paul Ngahan:</t>
        </r>
        <r>
          <rPr>
            <sz val="9"/>
            <color indexed="81"/>
            <rFont val="Segoe UI"/>
            <charset val="1"/>
          </rPr>
          <t xml:space="preserve">
keine Anschaffungskosten sondern nur Mietkosten
Preise anpassen</t>
        </r>
      </text>
    </comment>
    <comment ref="B31" authorId="0" shapeId="0" xr:uid="{00000000-0006-0000-0100-000002000000}">
      <text>
        <r>
          <rPr>
            <b/>
            <sz val="9"/>
            <color indexed="81"/>
            <rFont val="Segoe UI"/>
            <charset val="1"/>
          </rPr>
          <t>Paul Ngahan:</t>
        </r>
        <r>
          <rPr>
            <sz val="9"/>
            <color indexed="81"/>
            <rFont val="Segoe UI"/>
            <charset val="1"/>
          </rPr>
          <t xml:space="preserve">
VBA</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Maximilian Kinn</author>
  </authors>
  <commentList>
    <comment ref="B49" authorId="0" shapeId="0" xr:uid="{00000000-0006-0000-0200-000001000000}">
      <text>
        <r>
          <rPr>
            <b/>
            <sz val="9"/>
            <color indexed="81"/>
            <rFont val="Segoe UI"/>
            <charset val="1"/>
          </rPr>
          <t>Maximilian Kinn:</t>
        </r>
        <r>
          <rPr>
            <sz val="9"/>
            <color indexed="81"/>
            <rFont val="Segoe UI"/>
            <charset val="1"/>
          </rPr>
          <t xml:space="preserve">
Quelle einfügen
</t>
        </r>
      </text>
    </comment>
  </commentList>
</comments>
</file>

<file path=xl/sharedStrings.xml><?xml version="1.0" encoding="utf-8"?>
<sst xmlns="http://schemas.openxmlformats.org/spreadsheetml/2006/main" count="918" uniqueCount="101">
  <si>
    <t>Heizungsarten</t>
  </si>
  <si>
    <t>Wärmepumpe mit Holzheizung</t>
  </si>
  <si>
    <t>Holzheizung mit Solarthermie</t>
  </si>
  <si>
    <t>Neubau</t>
  </si>
  <si>
    <t>Legende:</t>
  </si>
  <si>
    <t>Strom</t>
  </si>
  <si>
    <t>https://www.bafa.de/SharedDocs/Downloads/DE/Energie/beg_em_foerderuebersicht.pdf?__blob=publicationFile&amp;v=5</t>
  </si>
  <si>
    <t>Förderung:</t>
  </si>
  <si>
    <t>Förderung</t>
  </si>
  <si>
    <t>x</t>
  </si>
  <si>
    <t>ca. 2.600 €</t>
  </si>
  <si>
    <t>ca. 3.400 €</t>
  </si>
  <si>
    <t>ca. 2.100 €</t>
  </si>
  <si>
    <r>
      <t>Jahreswärmebedarf für CO</t>
    </r>
    <r>
      <rPr>
        <vertAlign val="subscript"/>
        <sz val="10"/>
        <color rgb="FF000000"/>
        <rFont val="Calibri"/>
        <family val="2"/>
      </rPr>
      <t>2</t>
    </r>
    <r>
      <rPr>
        <sz val="10"/>
        <color rgb="FF000000"/>
        <rFont val="Calibri"/>
        <family val="2"/>
      </rPr>
      <t>-Bepreisung: 25.000 kWh</t>
    </r>
  </si>
  <si>
    <t>EFH</t>
  </si>
  <si>
    <t>MFH</t>
  </si>
  <si>
    <t>Pelletheizung</t>
  </si>
  <si>
    <t xml:space="preserve">Gemeinschaftslösung </t>
  </si>
  <si>
    <t>Gasheizung (Flüssiggas)</t>
  </si>
  <si>
    <t xml:space="preserve">Ölheizung </t>
  </si>
  <si>
    <t>Gasheizung (Erdgas)</t>
  </si>
  <si>
    <t>Fördersatz mit Austausch Ölheizung</t>
  </si>
  <si>
    <t>Energet. Zustand</t>
  </si>
  <si>
    <t xml:space="preserve">Solarthermie </t>
  </si>
  <si>
    <t>Erdwärmepumpe</t>
  </si>
  <si>
    <t>Luftwärmepumpe</t>
  </si>
  <si>
    <t>Radiator</t>
  </si>
  <si>
    <t>Infrarotstrahler</t>
  </si>
  <si>
    <t xml:space="preserve">BHKW </t>
  </si>
  <si>
    <t>Energieträger</t>
  </si>
  <si>
    <t>Sonne</t>
  </si>
  <si>
    <t>Holz</t>
  </si>
  <si>
    <t>Fossil</t>
  </si>
  <si>
    <t>NWG</t>
  </si>
  <si>
    <t>Heizsystem- kosten</t>
  </si>
  <si>
    <t>Investition/
Eigenanteil</t>
  </si>
  <si>
    <t>Investition/
Eigenanteil mit 
Öl-Heizungs-tausch</t>
  </si>
  <si>
    <r>
      <t>Zusatzkosten der
CO</t>
    </r>
    <r>
      <rPr>
        <b/>
        <vertAlign val="subscript"/>
        <sz val="11"/>
        <color theme="1"/>
        <rFont val="Calibri"/>
        <family val="2"/>
        <scheme val="minor"/>
      </rPr>
      <t>2</t>
    </r>
    <r>
      <rPr>
        <b/>
        <sz val="11"/>
        <color theme="1"/>
        <rFont val="Calibri"/>
        <family val="2"/>
        <scheme val="minor"/>
      </rPr>
      <t>-Bepreisung
über 10 Jahre
(Nettopreis)</t>
    </r>
  </si>
  <si>
    <t xml:space="preserve">Flächen-heizung </t>
  </si>
  <si>
    <t>Kamin/ Abgas-system</t>
  </si>
  <si>
    <t>Erdgas-netz</t>
  </si>
  <si>
    <t xml:space="preserve">Verfügbarkeit </t>
  </si>
  <si>
    <t>Wärme-netz</t>
  </si>
  <si>
    <t>Nah-/Fernwärme (Übergabestation)</t>
  </si>
  <si>
    <t>Gasheizung mit Solarthermie (Erdgas)</t>
  </si>
  <si>
    <t>Gasheizung mit Holzheizung (Erdgas)</t>
  </si>
  <si>
    <t>-</t>
  </si>
  <si>
    <t>Platz für Brennstoff-lager</t>
  </si>
  <si>
    <t xml:space="preserve">Freie Dachflächen und ausreichende Statik  </t>
  </si>
  <si>
    <t>Technische Kriterien, die gegeben sein müssen</t>
  </si>
  <si>
    <t>Gebäude außerhalb des Über-schwemm-ungsgebiet</t>
  </si>
  <si>
    <t>Notstromaggregat</t>
  </si>
  <si>
    <t>Übergangslösungen</t>
  </si>
  <si>
    <t>Platz für Wärmeerzeuger vorhanden</t>
  </si>
  <si>
    <r>
      <t>Hybrid-Heizungen</t>
    </r>
    <r>
      <rPr>
        <b/>
        <vertAlign val="superscript"/>
        <sz val="11"/>
        <color theme="1"/>
        <rFont val="Calibri"/>
        <family val="2"/>
        <scheme val="minor"/>
      </rPr>
      <t>1)</t>
    </r>
  </si>
  <si>
    <t>Mein Gebäude</t>
  </si>
  <si>
    <r>
      <rPr>
        <sz val="36"/>
        <color theme="0"/>
        <rFont val="Calibri"/>
        <family val="2"/>
        <scheme val="minor"/>
      </rPr>
      <t>Auswahlhilfe für Heizungssyssteme</t>
    </r>
    <r>
      <rPr>
        <sz val="11"/>
        <color theme="0"/>
        <rFont val="Calibri"/>
        <family val="2"/>
        <scheme val="minor"/>
      </rPr>
      <t xml:space="preserve">
</t>
    </r>
  </si>
  <si>
    <t>Gebäudetyp</t>
  </si>
  <si>
    <t xml:space="preserve">Hinweise: </t>
  </si>
  <si>
    <t>Quellen:</t>
  </si>
  <si>
    <t>Übersicht:</t>
  </si>
  <si>
    <t xml:space="preserve">Weiterführende Informationen: </t>
  </si>
  <si>
    <t>https://www.bafa.de/DE/Energie/Effiziente_Gebaeude/effiziente_gebaeude_node.html</t>
  </si>
  <si>
    <t>b</t>
  </si>
  <si>
    <t>c</t>
  </si>
  <si>
    <t>a</t>
  </si>
  <si>
    <r>
      <t>Altbau
a</t>
    </r>
    <r>
      <rPr>
        <b/>
        <sz val="8"/>
        <color theme="1"/>
        <rFont val="Calibri"/>
        <family val="2"/>
        <scheme val="minor"/>
      </rPr>
      <t xml:space="preserve"> = vollsaniert 
b = teilsaniert
c = unsaniert</t>
    </r>
  </si>
  <si>
    <t>innen</t>
  </si>
  <si>
    <t>außen</t>
  </si>
  <si>
    <r>
      <t>Fläche für  Wärme-quelle</t>
    </r>
    <r>
      <rPr>
        <b/>
        <vertAlign val="superscript"/>
        <sz val="11"/>
        <color theme="1"/>
        <rFont val="Calibri"/>
        <family val="2"/>
        <scheme val="minor"/>
      </rPr>
      <t>1)</t>
    </r>
    <r>
      <rPr>
        <b/>
        <sz val="11"/>
        <color theme="1"/>
        <rFont val="Calibri"/>
        <family val="2"/>
        <scheme val="minor"/>
      </rPr>
      <t xml:space="preserve">
</t>
    </r>
  </si>
  <si>
    <r>
      <t>Wärme- und Strombedarf</t>
    </r>
    <r>
      <rPr>
        <b/>
        <vertAlign val="superscript"/>
        <sz val="11"/>
        <color theme="1"/>
        <rFont val="Calibri"/>
        <family val="2"/>
        <scheme val="minor"/>
      </rPr>
      <t>2)</t>
    </r>
    <r>
      <rPr>
        <b/>
        <sz val="11"/>
        <color theme="1"/>
        <rFont val="Calibri"/>
        <family val="2"/>
        <scheme val="minor"/>
      </rPr>
      <t xml:space="preserve">
</t>
    </r>
  </si>
  <si>
    <r>
      <t>20%</t>
    </r>
    <r>
      <rPr>
        <vertAlign val="superscript"/>
        <sz val="11"/>
        <color theme="1"/>
        <rFont val="Calibri"/>
        <family val="2"/>
        <scheme val="minor"/>
      </rPr>
      <t>3)</t>
    </r>
  </si>
  <si>
    <t>1)  Platzbedarf für Wärmequelle: Es müssen Freiflächen für Bohrungen und das Einbringen von Sonden oder zur Verlegung von Kollektoren zur Verfügung stehen.</t>
  </si>
  <si>
    <t>3) Gas-Brennwertheizungen „Renewable Ready“</t>
  </si>
  <si>
    <t>Kosten pro kWh: https://www.heizspiegel.de/heizkosten-pruefen/heizspiegel/ Stand 12.08.2021</t>
  </si>
  <si>
    <t>Kostenvergleich: Heizspiegel 2020 - https://www.heizspiegel.de/heizkosten-senken/heizung-kaufen-modernisieren/ Stand 12.08.2021</t>
  </si>
  <si>
    <t xml:space="preserve">Neben Investitionskosten kommen noch Zusatzfaktoren wie Brennstoff- und Betriebskosten hinzu. </t>
  </si>
  <si>
    <r>
      <t>Investition Heizsystem: CO</t>
    </r>
    <r>
      <rPr>
        <vertAlign val="subscript"/>
        <sz val="11"/>
        <color rgb="FF000000"/>
        <rFont val="Calibri"/>
        <family val="2"/>
      </rPr>
      <t>2</t>
    </r>
    <r>
      <rPr>
        <sz val="11"/>
        <color rgb="FF000000"/>
        <rFont val="Calibri"/>
        <family val="2"/>
      </rPr>
      <t xml:space="preserve">-Online 
SHK Fachverband Rheinland-Rheinhessen; Es handelt sich um Orientierungswerte. </t>
    </r>
    <r>
      <rPr>
        <sz val="11"/>
        <color theme="1"/>
        <rFont val="Calibri"/>
        <family val="2"/>
        <scheme val="minor"/>
      </rPr>
      <t>Stand 12.08.2021</t>
    </r>
  </si>
  <si>
    <t>2) Besteht ein Bedarf an gleichzeitigr Wärme- und Stromerzeugung (Eigenstromversorgung) oder besteht während des gesamten Jahres ein hoher Wärmebedarf – zum Beispiel für einen Pool oder eine große Familie – kann auch ein Blockheizkraftwerk (BHKW) geeignet sein.</t>
  </si>
  <si>
    <t>Gasbetriebene Wärmepumpe (Erdgas)</t>
  </si>
  <si>
    <t>Gasbetriebene Wärmepumpe und Solarthermie (Erdgas)</t>
  </si>
  <si>
    <t>Individueller Anwendungsfall</t>
  </si>
  <si>
    <t>Pelletofen mit Wassertasche</t>
  </si>
  <si>
    <t xml:space="preserve">Einzelofen </t>
  </si>
  <si>
    <t>Mobiles Heizkraftwerk (Contractor)</t>
  </si>
  <si>
    <t>ca. 1.625 €</t>
  </si>
  <si>
    <r>
      <rPr>
        <sz val="11"/>
        <color rgb="FF000000"/>
        <rFont val="Calibri"/>
        <family val="2"/>
      </rPr>
      <t xml:space="preserve">SHK Fachverband Rheinland-Rheinhessen; Es handelt sich um Orientierungswerte. </t>
    </r>
    <r>
      <rPr>
        <sz val="11"/>
        <color theme="1"/>
        <rFont val="Calibri"/>
        <family val="2"/>
        <scheme val="minor"/>
      </rPr>
      <t>Stand 12.08.2021</t>
    </r>
  </si>
  <si>
    <t>ca. 1.300 €</t>
  </si>
  <si>
    <t>Jahresarbeitszahl Gaswärmepumpe: 1,6</t>
  </si>
  <si>
    <t>Deckungsgrad Solarthermie: 25%</t>
  </si>
  <si>
    <r>
      <rPr>
        <b/>
        <u/>
        <sz val="11"/>
        <rFont val="Calibri"/>
        <family val="2"/>
        <scheme val="minor"/>
      </rPr>
      <t xml:space="preserve">Energieagentur Rheinland-Pfalz und ihre Netzwerkpartner unterstützen Kommunen, Bürger und Unternehmen in den Flutgebieten
</t>
    </r>
    <r>
      <rPr>
        <sz val="11"/>
        <rFont val="Calibri"/>
        <family val="2"/>
        <scheme val="minor"/>
      </rPr>
      <t xml:space="preserve">- Wie bekomme ich es für den Winter wieder warm?
- Welche Schritte sind vor Beginn der Heizperiode am dringendsten? 
- Sofort eine neue Heizung oder was funktioniert auch übergangsweise?
- Wenn jetzt investieren, welche ist auch langfristig die beste und sicherste Lösung?
- Sind vielleicht vernetzte Ansätze auf Gemeindeebene möglich und realistisch?
- Welche Förderprogramme gibt es, wer hilft bei der Antragstellung?
- Wer berät zu den Voraussetzungen, wer plant die Anlage?
- Wer kann die richtige Lösung zeitnah umsetzten?
Diese und andere Fragen beschäftigen viele Bürger und Verantwortliche in den von Hochwasser betroffenen Ortschaften. Nach den immensen Verwüstungen an Infrastruktur und Gebäuden stehen viele Menschen in der gezeichneten Eifelregionen vor großen Herausforderungen.  
Schnelle Hilfe und pragmatische Lösungen werden überall dringend gebraucht. Eine der zentralen Fragen, mit denen Betroffene auf ihre Kommunalvertreter zukommen, ist: „Wie kommen wir trotz zerstörter Heizungsanlage durch die Wintermonate?“ 
Um die Bürgermeister*innen in den Hochwassergebieten konkret zu unterstützen, hat die Energieagentur Rheinland-Pfalz Vertreter von Handwerkskammern, Innungen, kommunalen Spitzenverbänden und der Landesregierung an einen Tisch gebracht. Als Ergebnis der gemeinsamen Besprechungen und Beratungen hat sie ein erstes Informationsangebot erstellt, das unter https://www.energieagentur.rlp.de/service-info/wiederaufbau-flutgebiete aufzurufen ist und das kontinuierlich ausgebaut und aktualisiert wird. 
Dieses Tool gibt Ihnen eine schelle und unkomplizierte Ersteinschätzung. welches Heizsystem für Sie in Frage kommt. 
Voraussetzungen für die Reparatur bzw. den Einbau von Heizungssystemen:
-  Aufstellraum muss trocken sein
-  Die Gebäudehülle sollte in Takt sein 
- Ermittlung des Heizbedarfs 
Unterstützung bei Privathaushalten bieten die Verbraucherzentrale Rheinland-Pfalz, die Betriebe der Schornsteinfegerinnung Pfalz und Rheinhessen (schaefer@fachhandwerk.de) und des Fachverbands SHK Rheinland-Rheinhessen. 
Für Kommunen und Unternehmen ist die Energieagentur Rheinland-Pfalz (kommunen-klimaschutz@energieagentur.rlp.de, unternehmen@energieagentur.rlp.de) der kompetente Ansprechpartner.
Links zu den Ansprechpartnern: www.verbraucherzentrale-rlp.de, www.schornsteinfeger-innung-pfalz.de, www.shk-dienst.de/now.using/nBito/fachverband-shk-rheinland-rheinhessen
Übergangslösungen für die Heizperiode 2021/2022
</t>
    </r>
    <r>
      <rPr>
        <b/>
        <sz val="11"/>
        <rFont val="Calibri"/>
        <family val="2"/>
        <scheme val="minor"/>
      </rPr>
      <t xml:space="preserve">- Einzelöfen </t>
    </r>
    <r>
      <rPr>
        <sz val="11"/>
        <rFont val="Calibri"/>
        <family val="2"/>
        <scheme val="minor"/>
      </rPr>
      <t xml:space="preserve">
Manuell beschickte Einzelöfen (z. B. Kaminofen, Gasofen) sind sogenannte „Einzelfeuerstätten“. Diese können zur Beheizung einzelner Räume, Wohnungen und Arbeitsstädten genutzt werden. Voraussetzung sind geprüfte Abgassysteme. 
</t>
    </r>
    <r>
      <rPr>
        <u/>
        <sz val="11"/>
        <rFont val="Calibri"/>
        <family val="2"/>
        <scheme val="minor"/>
      </rPr>
      <t>Ansprechpartner: Schornsteinfeger</t>
    </r>
    <r>
      <rPr>
        <sz val="11"/>
        <rFont val="Calibri"/>
        <family val="2"/>
        <scheme val="minor"/>
      </rPr>
      <t xml:space="preserve">
</t>
    </r>
    <r>
      <rPr>
        <b/>
        <sz val="11"/>
        <rFont val="Calibri"/>
        <family val="2"/>
        <scheme val="minor"/>
      </rPr>
      <t>- Elektro- und Infrarotheizung</t>
    </r>
    <r>
      <rPr>
        <sz val="11"/>
        <rFont val="Calibri"/>
        <family val="2"/>
        <scheme val="minor"/>
      </rPr>
      <t xml:space="preserve">
Elektro- und Infrarotheizungen sind Heizgeräte, die mit elektrischer Energie Wärme erzeugen. Es gibt zwei Arten: Stromdirektheizungen, die die erzeugte Wärme unmittelbar an die Umgebung abgeben – und Stromspeicherheizungen, die die Wärme nach und nach abgegeben. Beide Heizungsarten sind ideal für selten genutzte oder gut gedämmte Räume, sind in der Anschaffung günstig, haben jedoch hohe Stromkosten. Wichtig ist es vorher die Elektroinstallation auf ausreichende Belastbarkeit zu überprüfen.  Ansprechpartner: Elektro-Fachbetriebe 
</t>
    </r>
    <r>
      <rPr>
        <b/>
        <sz val="11"/>
        <rFont val="Calibri"/>
        <family val="2"/>
        <scheme val="minor"/>
      </rPr>
      <t xml:space="preserve">- Mobile Heizzentralen
</t>
    </r>
    <r>
      <rPr>
        <sz val="11"/>
        <rFont val="Calibri"/>
        <family val="2"/>
        <scheme val="minor"/>
      </rPr>
      <t xml:space="preserve">Hohe Leistung (50 kW bis 2,5 MW, je nach Anbieter) liefern mobile Heizzentralen. Sie können einzelne Verbraucher oder ganze Wohnquartiere mit Wärme versorgen. Voraussetzung ist ein zentraler Standort für die mobile Heizzentrale, die Einbindung der Verbraucher über ein Schlauch-/Rohrsystem sowie die Brennstoffversorgung. 
</t>
    </r>
    <r>
      <rPr>
        <u/>
        <sz val="11"/>
        <rFont val="Calibri"/>
        <family val="2"/>
        <scheme val="minor"/>
      </rPr>
      <t>Ansprechpartner: Fachbetriebe Sanitär-Heizung-Klima, Elektro Fachbetriebe, Stadtwerke</t>
    </r>
    <r>
      <rPr>
        <sz val="11"/>
        <rFont val="Calibri"/>
        <family val="2"/>
        <scheme val="minor"/>
      </rPr>
      <t xml:space="preserve">
</t>
    </r>
    <r>
      <rPr>
        <b/>
        <sz val="11"/>
        <rFont val="Calibri"/>
        <family val="2"/>
        <scheme val="minor"/>
      </rPr>
      <t>- Mobile Blockheizkraftwerke</t>
    </r>
    <r>
      <rPr>
        <sz val="11"/>
        <rFont val="Calibri"/>
        <family val="2"/>
        <scheme val="minor"/>
      </rPr>
      <t xml:space="preserve"> 
Solche Anlagen können einzelne Großverbraucher oder ganze Wohnquartiere versorgen. Voraussetzung ist die hydraulische Einbindung der Verbraucher und die Brennstoffversorgung. Gleichzeitig liefern Blockheizkraftwerke elektrischer Energie, wobei eine längerfristige Eigenstromversorgung anzumelden ist.
</t>
    </r>
    <r>
      <rPr>
        <u/>
        <sz val="11"/>
        <rFont val="Calibri"/>
        <family val="2"/>
        <scheme val="minor"/>
      </rPr>
      <t>Ansprechpartner: Fachbetriebe Sanitär-Heizung-Klima, spezialisierte Dienstleister, Stadtwerke</t>
    </r>
    <r>
      <rPr>
        <sz val="11"/>
        <rFont val="Calibri"/>
        <family val="2"/>
        <scheme val="minor"/>
      </rPr>
      <t xml:space="preserve">
</t>
    </r>
    <r>
      <rPr>
        <b/>
        <sz val="11"/>
        <rFont val="Calibri"/>
        <family val="2"/>
        <scheme val="minor"/>
      </rPr>
      <t xml:space="preserve">-Erdgasheizung auf Flüssiggas umrüsten
</t>
    </r>
    <r>
      <rPr>
        <sz val="11"/>
        <rFont val="Calibri"/>
        <family val="2"/>
        <scheme val="minor"/>
      </rPr>
      <t xml:space="preserve">Wenn die Versorgung mit Erdgas nicht mehr gewährleitet ist, können funktionsfähige Erdgasheizungen übergangsweise auf den Betrieb mit Flüssiggas umgerüstet werden. Geeigneter Raum zur Lagerung von Flüssiggas muss vorhanden sein.
</t>
    </r>
    <r>
      <rPr>
        <u/>
        <sz val="11"/>
        <rFont val="Calibri"/>
        <family val="2"/>
        <scheme val="minor"/>
      </rPr>
      <t>Ansprechpartner: Fachbetriebe Sanitär-Heizung-Klima</t>
    </r>
    <r>
      <rPr>
        <sz val="11"/>
        <rFont val="Calibri"/>
        <family val="2"/>
        <scheme val="minor"/>
      </rPr>
      <t xml:space="preserve">
Die Wahl der Übergangslösung hängt ganz entscheidend vom jeweiligen Gebäude ab. Existiert beispielsweise kein Kamin, kann die gemeinsame Nutzung einer mobile Heizzentrale oder eines mobilen Blockheizkraftwerks durch mehrere Parteien die bessere Alternative zu einem Einzelofen sein. 
Zukunftsfähige Investitionen (mittel- bis langfristige Lösungen)
Wenn das Heizsystem dauerhaft erneuert werden muss, sollten Hausbesitzer nachhaltige und klimafreundliche Lösungen bevorzugen. Grundsätzlich dürfen in Überschwemmungsgebieten seit 2020 keine Ölheizungen mehr eingebaut werden. Zudem trägt der seit Januar 2021 erhobene CO2-Preis zu einer stetigen Verteuerung fossiler Heizsysteme bei (www.earlp.de/co2bepreisung). Für zukunftsfähige und klimafreundliche Heizsysteme gibt es derzeit Förderungen von bis zu 45 % (Bafa, BEG), Kommunen haben grundsätzlich weitere Fördermöglichkeiten. Beispiellösungen sind:
</t>
    </r>
    <r>
      <rPr>
        <b/>
        <sz val="11"/>
        <rFont val="Calibri"/>
        <family val="2"/>
        <scheme val="minor"/>
      </rPr>
      <t>- Pelletheizungen</t>
    </r>
    <r>
      <rPr>
        <sz val="11"/>
        <rFont val="Calibri"/>
        <family val="2"/>
        <scheme val="minor"/>
      </rPr>
      <t xml:space="preserve">
Wärmeerzeuger, der die Energie für Heizung und Warmwasser aus der Verbrennung von nachhaltigen Brennstoffe Pellets gewinnt. Sie bieten ähnlichen Komfort wie fossile Heizsysteme. Sie haben höheren Anschaffungskosten, geringeren Betriebskosten und benötigen ein Brennstofflager. Verfügbarkeit: Produktion wird im Moment erhöht.
</t>
    </r>
    <r>
      <rPr>
        <b/>
        <sz val="11"/>
        <rFont val="Calibri"/>
        <family val="2"/>
        <scheme val="minor"/>
      </rPr>
      <t>-Wärmepumpen</t>
    </r>
    <r>
      <rPr>
        <sz val="11"/>
        <rFont val="Calibri"/>
        <family val="2"/>
        <scheme val="minor"/>
      </rPr>
      <t xml:space="preserve">
Wärmeerzeuger, die der Umgebung (Luft, Erde, Grubenwasser…) Energie entziehen und in Wärme umwandeln fürs Heizen und Warmwasser. Sie brauchen für die Umwandlung Strom. Am effizientesten sind Wärmepumpen in sanierten Gebäuden oder im Neubau einzusetzen. Verfügbarkeit: Lange Lieferzeit laut Hersteller.
</t>
    </r>
    <r>
      <rPr>
        <b/>
        <sz val="11"/>
        <rFont val="Calibri"/>
        <family val="2"/>
        <scheme val="minor"/>
      </rPr>
      <t xml:space="preserve">-Nahwärmenetze </t>
    </r>
    <r>
      <rPr>
        <sz val="11"/>
        <rFont val="Calibri"/>
        <family val="2"/>
        <scheme val="minor"/>
      </rPr>
      <t xml:space="preserve">
Nahwärmenetze sind systemoffen und bieten die Möglichkeit über eine Heizzentrale mehrere Gebäude zu versorgen. Die einzelnen Gebäude müssen über Leitungen mit der Heizzentrale verbunden werden. Dabei bietet sich auch die Möglichkeit einer kombinierten Strom-Wärme Versorgung über ein Blockheizkraftwerk (BHKW). Planungs- und Investitionsaufwand einerseits und finanzielle Förderung andererseits sind hoch.
</t>
    </r>
    <r>
      <rPr>
        <b/>
        <sz val="11"/>
        <rFont val="Calibri"/>
        <family val="2"/>
        <scheme val="minor"/>
      </rPr>
      <t>-Solarthermie</t>
    </r>
    <r>
      <rPr>
        <sz val="11"/>
        <rFont val="Calibri"/>
        <family val="2"/>
        <scheme val="minor"/>
      </rPr>
      <t xml:space="preserve">
Bietet die Möglichkeit einer Ergänzung von bestehenden oder neuen Heizungssystemen. Kann im Sommer die Warmwasserbereitung komplett abdecken. Es sind geeignete Aufstell- oder Dachflächen notwendig. Solarthermie wird zusätzlich gefördert.
</t>
    </r>
    <r>
      <rPr>
        <b/>
        <sz val="11"/>
        <rFont val="Calibri"/>
        <family val="2"/>
        <scheme val="minor"/>
      </rPr>
      <t xml:space="preserve">-Mini-BHKWs oder Brennstoffzellen 
</t>
    </r>
    <r>
      <rPr>
        <sz val="11"/>
        <rFont val="Calibri"/>
        <family val="2"/>
        <scheme val="minor"/>
      </rPr>
      <t xml:space="preserve">Wenn der Anschluss an eine Erdgasleitung gewährleitet ist, können größere Wohn- oder Gewerbeeinheiten mit Wärme und Strom über ein kleines BHKW oder eine Brennstoffzelle versorgt werden. Wenn möglich sollte dabei ausschließlich klimaschonendes Bioerdgas eingesetzt werden, das z.B. auch regionale Stadtwerke anbieten. Entsprechende Systeme sind technisch etabliert. Die höheren Investitionskosten amortisieren sich zeitnah bei einem hohen Eigenstromanteil.
</t>
    </r>
    <r>
      <rPr>
        <b/>
        <u/>
        <sz val="11"/>
        <rFont val="Calibri"/>
        <family val="2"/>
        <scheme val="minor"/>
      </rPr>
      <t xml:space="preserve">Angebote der Energieagentur Rheinland-Pfalz
</t>
    </r>
    <r>
      <rPr>
        <sz val="11"/>
        <rFont val="Calibri"/>
        <family val="2"/>
        <scheme val="minor"/>
      </rPr>
      <t xml:space="preserve">Die Energieagentur Rheinland-Pfalz wurde 2012 als Einrichtung des Landes gegründet und ist erste Ansprechpartnerin für Kommunen als auch Ansprechpartnerin für Unternehmen: Sie berät und unterstützt bei konkreten Projekten, seien sie akut als Wiederaufbaumaßnahme oder als langfristiger Beitrag zum Erreichen der Klimaziele angelegt. Dabei legen wir immer auch ein besonderes Augenmerk auf die Wirtschaftlichkeit der von uns vorgeschlagen Maßnahmen.
Wir bieten unsere fachliche Initial- und Fördermittelberatung kostenfrei sowie anbieterneutral an. Die Energieagentur Rheinland-Pfalz hilft bei der ersten Einschätzung möglicher Maßnahmen, die dann zusammen mit kooperierenden Ingenieurbüros und freiberuflichen Energieberatern geplant als auch umgesetzt werden können. Wir beraten Kommunen und Unternehmen während der kompletten Umsetzung und helfen bei Problemen. 
Wir unterstützen Sie pragmatisch bei der Planung und Durchführung von Informationsveranstaltungen, online sowie vor Ort, bei der wir gerne auch unsere regionalen Netzwerk- und Kooperationspartner sowie kommunale Versorger mit einbinden. Unser Kontakt Kommunen: kommunen-klimaschutz(at)energieagentur.rlp.de  - Unternehmen: unternehmen(at)energieagentur.rlp.de
Passwort um den Blattschutz aufzuheben: Energie
Nutzungshinweise:
Dieses Excel-Tool wurde mit Excel 2019 erstellt. Bei älteren Versionen (2010 und älter) kann es zu Problemen mit Funktionen und der Darstellung kommen. In diesem Fall kontaktieren Sie uns gerne.
Auswahlhilfe für Heizungssyssteme von Energieagentur Rheinland-Pfalz GmbH ist lizenziert unter einer Creative Commons Namensnennung 4.0 International Lizenz.
Was ist Creative Commons?
https://creativecommons.org/licenses/?lang=de 
Einfache Beschreibung in deutsch:
https://creativecommons.org/licenses/by/4.0/deed.de 
Lizenzbedingungen in deutscher Sprache:
https://creativecommons.org/licenses/by/4.0/legalcode.de 
</t>
    </r>
  </si>
  <si>
    <t>Flächen-heizung z.B. Fußboden-heizung</t>
  </si>
  <si>
    <t>1)  Platzbedarf für Wärmequelle: Es müssen Freiflächen für Bohrungen und das Einbringen von Sonden oder zur Verlegung von Kollektoren (Erdwärme)zur Verfügung stehen.</t>
  </si>
  <si>
    <t>Freie Dachflächen und ausreichende Statik  für Solarthermie vorhanden</t>
  </si>
  <si>
    <r>
      <t xml:space="preserve">Wärme-netz </t>
    </r>
    <r>
      <rPr>
        <b/>
        <vertAlign val="superscript"/>
        <sz val="11"/>
        <color theme="1"/>
        <rFont val="Calibri"/>
        <family val="2"/>
        <scheme val="minor"/>
      </rPr>
      <t>2)</t>
    </r>
  </si>
  <si>
    <r>
      <t>Wärme- und Strom-bedarf</t>
    </r>
    <r>
      <rPr>
        <b/>
        <vertAlign val="superscript"/>
        <sz val="11"/>
        <color theme="1"/>
        <rFont val="Calibri"/>
        <family val="2"/>
        <scheme val="minor"/>
      </rPr>
      <t>3)</t>
    </r>
    <r>
      <rPr>
        <b/>
        <sz val="11"/>
        <color theme="1"/>
        <rFont val="Calibri"/>
        <family val="2"/>
        <scheme val="minor"/>
      </rPr>
      <t xml:space="preserve">
</t>
    </r>
  </si>
  <si>
    <r>
      <t>20%</t>
    </r>
    <r>
      <rPr>
        <vertAlign val="superscript"/>
        <sz val="11"/>
        <color theme="1"/>
        <rFont val="Calibri"/>
        <family val="2"/>
        <scheme val="minor"/>
      </rPr>
      <t>4)</t>
    </r>
  </si>
  <si>
    <t>4) Gas-Brennwertheizungen „Renewable Ready“</t>
  </si>
  <si>
    <t xml:space="preserve">2) Ist der Anschluss an eine Wärmenetz (Fern- oder Nahwärme)  gegeben oder gibt es  Planungen für ein solches Netz </t>
  </si>
  <si>
    <t>3) Besteht ein Bedarf an gleichzeitigr Wärme- und Stromerzeugung (Eigenstromversorgung) oder besteht während des gesamten Jahres ein hoher Wärmebedarf – zum Beispiel für einen Pool oder eine große Familie – kann auch ein Blockheizkraftwerk (BHKW) geeignet sein.</t>
  </si>
  <si>
    <r>
      <rPr>
        <b/>
        <u/>
        <sz val="12"/>
        <color theme="1"/>
        <rFont val="Calibri"/>
        <family val="2"/>
        <scheme val="minor"/>
      </rPr>
      <t>Stand 12.08.2021
Beschreibung:</t>
    </r>
    <r>
      <rPr>
        <sz val="12"/>
        <color theme="1"/>
        <rFont val="Calibri"/>
        <family val="2"/>
        <scheme val="minor"/>
      </rPr>
      <t xml:space="preserve">
Diese Auswahlhilfe gibt eine kurze Übersicht möglicher Heizsysteme und trifft eine Vorauswahl, je nachdem welche Kriterien Ihr Gebäude erfüllt. 
Dieses Tool ersetzt keine Beratung oder ein individuelles Angebot durch einen Fachbetrieb im Bereich Sanitär-, Heizungs- und Klimatechnik, einen Energieberater oder Fachplaner, sondern soll Ihnen eine erste grobe Orientierung bieten. 
Alle angegebenen Kosten sind Durchschnittspreise für den Gbäudetyp Einfamilienhaus. Je nach Gebäudetyp und Größe variieren diese deutlich.
Wenn das Heizsystem grundlegend erneuert werden muss, sind nachhaltige und zukunftsfähige Lösungen erstrebenswert, die auch von der CO</t>
    </r>
    <r>
      <rPr>
        <vertAlign val="subscript"/>
        <sz val="12"/>
        <color theme="1"/>
        <rFont val="Calibri"/>
        <family val="2"/>
        <scheme val="minor"/>
      </rPr>
      <t>2</t>
    </r>
    <r>
      <rPr>
        <sz val="12"/>
        <color theme="1"/>
        <rFont val="Calibri"/>
        <family val="2"/>
        <scheme val="minor"/>
      </rPr>
      <t>-Bepreisung (vergleiche CO</t>
    </r>
    <r>
      <rPr>
        <vertAlign val="subscript"/>
        <sz val="12"/>
        <color theme="1"/>
        <rFont val="Calibri"/>
        <family val="2"/>
        <scheme val="minor"/>
      </rPr>
      <t>2</t>
    </r>
    <r>
      <rPr>
        <sz val="12"/>
        <color theme="1"/>
        <rFont val="Calibri"/>
        <family val="2"/>
        <scheme val="minor"/>
      </rPr>
      <t xml:space="preserve">-Bepreisungsrechner) nicht betroffen sind. Diese sind in den Zeilen 8-12 bereits grün hinterlegt. 
</t>
    </r>
    <r>
      <rPr>
        <b/>
        <u/>
        <sz val="12"/>
        <color theme="1"/>
        <rFont val="Calibri"/>
        <family val="2"/>
        <scheme val="minor"/>
      </rPr>
      <t xml:space="preserve">Anwendung: </t>
    </r>
    <r>
      <rPr>
        <sz val="12"/>
        <color theme="1"/>
        <rFont val="Calibri"/>
        <family val="2"/>
        <scheme val="minor"/>
      </rPr>
      <t xml:space="preserve">
Nur die gelb markierte Zeile "Mein Gebäude" ist auszufüllen. Zutreffendes aus den Spalten C bis T ist mit einem </t>
    </r>
    <r>
      <rPr>
        <b/>
        <sz val="12"/>
        <color theme="1"/>
        <rFont val="Calibri"/>
        <family val="2"/>
        <scheme val="minor"/>
      </rPr>
      <t>"x"</t>
    </r>
    <r>
      <rPr>
        <sz val="12"/>
        <color theme="1"/>
        <rFont val="Calibri"/>
        <family val="2"/>
        <scheme val="minor"/>
      </rPr>
      <t xml:space="preserve"> zu markieren.
Als Ergebnis werden die zutreffenden Zeilen der Heizungssysteme grün hervorgehoben und so angezeigt welche Heizungssysteme potenziell infrage kommen.
Ein Beispiel, wie die Tabelle eingesetzt werden kann, finden Sie im Tabellenblatt "Beispiele". </t>
    </r>
    <r>
      <rPr>
        <sz val="11"/>
        <color theme="1"/>
        <rFont val="Calibri"/>
        <family val="2"/>
        <scheme val="minor"/>
      </rPr>
      <t xml:space="preserve">
</t>
    </r>
    <r>
      <rPr>
        <b/>
        <u/>
        <sz val="11"/>
        <color theme="1"/>
        <rFont val="Calibri"/>
        <family val="2"/>
        <scheme val="minor"/>
      </rPr>
      <t xml:space="preserve">Abkürzungen:
</t>
    </r>
    <r>
      <rPr>
        <sz val="12"/>
        <color theme="1"/>
        <rFont val="Calibri"/>
        <family val="2"/>
        <scheme val="minor"/>
      </rPr>
      <t>EFH = Einfamilienhaus, MFH = Mehrfamilienhaus, NWG = Nichtwohngebäue</t>
    </r>
    <r>
      <rPr>
        <sz val="11"/>
        <color theme="1"/>
        <rFont val="Calibri"/>
        <family val="2"/>
        <scheme val="minor"/>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</si>
</sst>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 &quot;€&quot;"/>
  </numFmts>
  <fonts count="26" x14ac:knownFonts="1">
    <font>
      <sz val="11"/>
      <color theme="1"/>
      <name val="Calibri"/>
      <family val="2"/>
      <scheme val="minor"/>
    </font>
    <font>
      <b/>
      <sz val="11"/>
      <color theme="1"/>
      <name val="Calibri"/>
      <family val="2"/>
      <scheme val="minor"/>
    </font>
    <font>
      <u/>
      <sz val="11"/>
      <color theme="10"/>
      <name val="Calibri"/>
      <family val="2"/>
      <scheme val="minor"/>
    </font>
    <font>
      <vertAlign val="superscript"/>
      <sz val="11"/>
      <color theme="1"/>
      <name val="Calibri"/>
      <family val="2"/>
      <scheme val="minor"/>
    </font>
    <font>
      <b/>
      <vertAlign val="subscript"/>
      <sz val="11"/>
      <color theme="1"/>
      <name val="Calibri"/>
      <family val="2"/>
      <scheme val="minor"/>
    </font>
    <font>
      <sz val="10"/>
      <color rgb="FF000000"/>
      <name val="Calibri"/>
      <family val="2"/>
    </font>
    <font>
      <vertAlign val="subscript"/>
      <sz val="10"/>
      <color rgb="FF000000"/>
      <name val="Calibri"/>
      <family val="2"/>
    </font>
    <font>
      <sz val="11"/>
      <color theme="1"/>
      <name val="Calibri"/>
      <family val="2"/>
      <scheme val="minor"/>
    </font>
    <font>
      <sz val="11"/>
      <color theme="0"/>
      <name val="Calibri"/>
      <family val="2"/>
      <scheme val="minor"/>
    </font>
    <font>
      <b/>
      <sz val="8"/>
      <color theme="1"/>
      <name val="Calibri"/>
      <family val="2"/>
      <scheme val="minor"/>
    </font>
    <font>
      <b/>
      <vertAlign val="superscript"/>
      <sz val="11"/>
      <color theme="1"/>
      <name val="Calibri"/>
      <family val="2"/>
      <scheme val="minor"/>
    </font>
    <font>
      <sz val="11"/>
      <name val="Calibri"/>
      <family val="2"/>
      <scheme val="minor"/>
    </font>
    <font>
      <b/>
      <u/>
      <sz val="11"/>
      <name val="Calibri"/>
      <family val="2"/>
      <scheme val="minor"/>
    </font>
    <font>
      <b/>
      <sz val="11"/>
      <name val="Calibri"/>
      <family val="2"/>
      <scheme val="minor"/>
    </font>
    <font>
      <sz val="36"/>
      <color theme="0"/>
      <name val="Calibri"/>
      <family val="2"/>
      <scheme val="minor"/>
    </font>
    <font>
      <b/>
      <u/>
      <sz val="11"/>
      <color theme="1"/>
      <name val="Calibri"/>
      <family val="2"/>
      <scheme val="minor"/>
    </font>
    <font>
      <sz val="12"/>
      <color theme="1"/>
      <name val="Calibri"/>
      <family val="2"/>
      <scheme val="minor"/>
    </font>
    <font>
      <u/>
      <sz val="11"/>
      <color theme="1"/>
      <name val="Calibri"/>
      <family val="2"/>
      <scheme val="minor"/>
    </font>
    <font>
      <b/>
      <u/>
      <sz val="12"/>
      <color theme="1"/>
      <name val="Calibri"/>
      <family val="2"/>
      <scheme val="minor"/>
    </font>
    <font>
      <u/>
      <sz val="11"/>
      <name val="Calibri"/>
      <family val="2"/>
      <scheme val="minor"/>
    </font>
    <font>
      <vertAlign val="subscript"/>
      <sz val="12"/>
      <color theme="1"/>
      <name val="Calibri"/>
      <family val="2"/>
      <scheme val="minor"/>
    </font>
    <font>
      <b/>
      <sz val="12"/>
      <color theme="1"/>
      <name val="Calibri"/>
      <family val="2"/>
      <scheme val="minor"/>
    </font>
    <font>
      <vertAlign val="subscript"/>
      <sz val="11"/>
      <color rgb="FF000000"/>
      <name val="Calibri"/>
      <family val="2"/>
    </font>
    <font>
      <sz val="11"/>
      <color rgb="FF000000"/>
      <name val="Calibri"/>
      <family val="2"/>
    </font>
    <font>
      <sz val="9"/>
      <color indexed="81"/>
      <name val="Segoe UI"/>
      <charset val="1"/>
    </font>
    <font>
      <b/>
      <sz val="9"/>
      <color indexed="81"/>
      <name val="Segoe UI"/>
      <charset val="1"/>
    </font>
  </fonts>
  <fills count="9">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0" tint="-4.9989318521683403E-2"/>
        <bgColor indexed="64"/>
      </patternFill>
    </fill>
    <fill>
      <patternFill patternType="solid">
        <fgColor theme="2"/>
        <bgColor indexed="64"/>
      </patternFill>
    </fill>
    <fill>
      <patternFill patternType="solid">
        <fgColor theme="9" tint="0.59999389629810485"/>
        <bgColor indexed="64"/>
      </patternFill>
    </fill>
    <fill>
      <patternFill patternType="solid">
        <fgColor rgb="FF006CA6"/>
        <bgColor indexed="64"/>
      </patternFill>
    </fill>
    <fill>
      <patternFill patternType="solid">
        <fgColor rgb="FFFFC00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right style="medium">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s>
  <cellStyleXfs count="3">
    <xf numFmtId="0" fontId="0" fillId="0" borderId="0"/>
    <xf numFmtId="0" fontId="2" fillId="0" borderId="0" applyNumberFormat="0" applyFill="0" applyBorder="0" applyAlignment="0" applyProtection="0"/>
    <xf numFmtId="9" fontId="7" fillId="0" borderId="0" applyFont="0" applyFill="0" applyBorder="0" applyAlignment="0" applyProtection="0"/>
  </cellStyleXfs>
  <cellXfs count="102">
    <xf numFmtId="0" fontId="0" fillId="0" borderId="0" xfId="0"/>
    <xf numFmtId="0" fontId="0" fillId="0" borderId="0" xfId="0" applyAlignment="1">
      <alignment vertical="center"/>
    </xf>
    <xf numFmtId="0" fontId="2" fillId="0" borderId="0" xfId="1"/>
    <xf numFmtId="0" fontId="0" fillId="0" borderId="0" xfId="0" applyAlignment="1">
      <alignment vertical="center" wrapText="1"/>
    </xf>
    <xf numFmtId="0" fontId="0" fillId="0" borderId="0" xfId="0" applyFont="1"/>
    <xf numFmtId="164" fontId="0" fillId="0" borderId="0" xfId="0" applyNumberFormat="1"/>
    <xf numFmtId="164" fontId="0" fillId="0" borderId="0" xfId="0" applyNumberFormat="1" applyAlignment="1">
      <alignment horizontal="center"/>
    </xf>
    <xf numFmtId="0" fontId="0" fillId="0" borderId="0" xfId="0" applyAlignment="1">
      <alignment vertical="top" wrapText="1"/>
    </xf>
    <xf numFmtId="0" fontId="5" fillId="0" borderId="0" xfId="0" applyFont="1" applyAlignment="1">
      <alignment vertical="center"/>
    </xf>
    <xf numFmtId="0" fontId="2" fillId="0" borderId="0" xfId="1" applyAlignment="1">
      <alignment horizontal="center"/>
    </xf>
    <xf numFmtId="0" fontId="0" fillId="0" borderId="0" xfId="0" applyFont="1" applyAlignment="1">
      <alignment horizontal="center"/>
    </xf>
    <xf numFmtId="0" fontId="1" fillId="4" borderId="3" xfId="0" applyFont="1" applyFill="1" applyBorder="1" applyAlignment="1">
      <alignment vertical="center" textRotation="255"/>
    </xf>
    <xf numFmtId="0" fontId="1" fillId="4" borderId="10" xfId="0" applyFont="1" applyFill="1" applyBorder="1" applyAlignment="1">
      <alignment vertical="center" textRotation="255"/>
    </xf>
    <xf numFmtId="0" fontId="0" fillId="3" borderId="0" xfId="0" applyFill="1"/>
    <xf numFmtId="164" fontId="0" fillId="3" borderId="1" xfId="0" applyNumberFormat="1" applyFill="1" applyBorder="1" applyAlignment="1">
      <alignment horizontal="center" vertical="center"/>
    </xf>
    <xf numFmtId="9" fontId="0" fillId="3" borderId="1" xfId="0" applyNumberFormat="1" applyFill="1" applyBorder="1" applyAlignment="1">
      <alignment horizontal="center" vertical="center"/>
    </xf>
    <xf numFmtId="0" fontId="0" fillId="3" borderId="1" xfId="0" applyFill="1" applyBorder="1" applyAlignment="1">
      <alignment horizontal="center" vertical="center"/>
    </xf>
    <xf numFmtId="0" fontId="1" fillId="4" borderId="3" xfId="0" applyFont="1" applyFill="1" applyBorder="1" applyAlignment="1">
      <alignment vertical="center" textRotation="255" wrapText="1"/>
    </xf>
    <xf numFmtId="0" fontId="1" fillId="4" borderId="3" xfId="0" applyFont="1" applyFill="1" applyBorder="1" applyAlignment="1">
      <alignment vertical="center"/>
    </xf>
    <xf numFmtId="9" fontId="0" fillId="5" borderId="1" xfId="0" applyNumberFormat="1" applyFill="1" applyBorder="1" applyAlignment="1">
      <alignment horizontal="center" vertical="center"/>
    </xf>
    <xf numFmtId="0" fontId="0" fillId="5" borderId="1" xfId="0" applyFont="1" applyFill="1" applyBorder="1" applyAlignment="1">
      <alignment horizontal="left" vertical="center" wrapText="1"/>
    </xf>
    <xf numFmtId="0" fontId="0" fillId="5" borderId="1" xfId="0" applyFont="1" applyFill="1" applyBorder="1" applyAlignment="1">
      <alignment horizontal="center" vertical="center"/>
    </xf>
    <xf numFmtId="0" fontId="0" fillId="5" borderId="1" xfId="0" applyFont="1" applyFill="1" applyBorder="1" applyAlignment="1">
      <alignment horizontal="center" vertical="center" wrapText="1"/>
    </xf>
    <xf numFmtId="0" fontId="0" fillId="0" borderId="1" xfId="0" applyFont="1" applyFill="1" applyBorder="1" applyAlignment="1">
      <alignment horizontal="left" vertical="center" wrapText="1"/>
    </xf>
    <xf numFmtId="0" fontId="0" fillId="0" borderId="1" xfId="0" applyFont="1" applyFill="1" applyBorder="1" applyAlignment="1">
      <alignment horizontal="center" vertical="center"/>
    </xf>
    <xf numFmtId="0" fontId="0" fillId="0" borderId="1" xfId="0" applyFont="1" applyFill="1" applyBorder="1" applyAlignment="1">
      <alignment horizontal="center" vertical="center" wrapText="1"/>
    </xf>
    <xf numFmtId="0" fontId="0" fillId="0" borderId="1" xfId="0" applyFont="1" applyFill="1" applyBorder="1" applyAlignment="1">
      <alignment wrapText="1"/>
    </xf>
    <xf numFmtId="164" fontId="0" fillId="5" borderId="1" xfId="0" applyNumberFormat="1" applyFill="1" applyBorder="1" applyAlignment="1">
      <alignment horizontal="center" vertical="center"/>
    </xf>
    <xf numFmtId="0" fontId="0" fillId="5" borderId="1" xfId="0" applyFill="1" applyBorder="1" applyAlignment="1">
      <alignment horizontal="center" vertical="center"/>
    </xf>
    <xf numFmtId="0" fontId="0" fillId="6" borderId="1" xfId="0" applyFill="1" applyBorder="1" applyAlignment="1">
      <alignment horizontal="center" vertical="center"/>
    </xf>
    <xf numFmtId="164" fontId="0" fillId="6" borderId="1" xfId="0" applyNumberFormat="1" applyFill="1" applyBorder="1" applyAlignment="1">
      <alignment horizontal="center" vertical="center"/>
    </xf>
    <xf numFmtId="9" fontId="0" fillId="6" borderId="1" xfId="0" applyNumberFormat="1" applyFill="1" applyBorder="1" applyAlignment="1">
      <alignment horizontal="center" vertical="center"/>
    </xf>
    <xf numFmtId="9" fontId="0" fillId="6" borderId="1" xfId="2" applyFont="1" applyFill="1" applyBorder="1" applyAlignment="1">
      <alignment horizontal="center" vertical="center"/>
    </xf>
    <xf numFmtId="0" fontId="0" fillId="6" borderId="1" xfId="0" applyFont="1" applyFill="1" applyBorder="1" applyAlignment="1">
      <alignment horizontal="left" vertical="center" wrapText="1"/>
    </xf>
    <xf numFmtId="0" fontId="0" fillId="6" borderId="1" xfId="0" applyFont="1" applyFill="1" applyBorder="1" applyAlignment="1">
      <alignment horizontal="center" vertical="center"/>
    </xf>
    <xf numFmtId="0" fontId="0" fillId="6" borderId="1" xfId="0" applyFont="1" applyFill="1" applyBorder="1" applyAlignment="1">
      <alignment horizontal="center" vertical="center" wrapText="1"/>
    </xf>
    <xf numFmtId="0" fontId="0" fillId="6" borderId="1" xfId="0" applyFont="1" applyFill="1" applyBorder="1" applyAlignment="1">
      <alignment wrapText="1"/>
    </xf>
    <xf numFmtId="0" fontId="1" fillId="4" borderId="2" xfId="0" applyFont="1" applyFill="1" applyBorder="1" applyAlignment="1">
      <alignment horizontal="left"/>
    </xf>
    <xf numFmtId="0" fontId="0" fillId="2" borderId="1" xfId="0" applyFont="1" applyFill="1" applyBorder="1" applyAlignment="1" applyProtection="1">
      <alignment horizontal="left" vertical="center"/>
      <protection locked="0"/>
    </xf>
    <xf numFmtId="0" fontId="11" fillId="0" borderId="0" xfId="0" applyFont="1" applyAlignment="1" applyProtection="1">
      <alignment wrapText="1"/>
    </xf>
    <xf numFmtId="0" fontId="0" fillId="0" borderId="0" xfId="0" applyProtection="1">
      <protection hidden="1"/>
    </xf>
    <xf numFmtId="0" fontId="11" fillId="0" borderId="0" xfId="0" applyFont="1" applyAlignment="1" applyProtection="1">
      <alignment wrapText="1"/>
      <protection hidden="1"/>
    </xf>
    <xf numFmtId="0" fontId="8" fillId="0" borderId="0" xfId="0" applyFont="1" applyFill="1" applyAlignment="1" applyProtection="1">
      <alignment vertical="center" wrapText="1"/>
    </xf>
    <xf numFmtId="0" fontId="0" fillId="0" borderId="0" xfId="0" applyFill="1" applyProtection="1">
      <protection hidden="1"/>
    </xf>
    <xf numFmtId="0" fontId="1" fillId="4" borderId="3" xfId="0" applyFont="1" applyFill="1" applyBorder="1" applyAlignment="1">
      <alignment horizontal="left" vertical="center" wrapText="1"/>
    </xf>
    <xf numFmtId="0" fontId="0" fillId="0" borderId="0" xfId="0" applyAlignment="1">
      <alignment horizontal="center"/>
    </xf>
    <xf numFmtId="0" fontId="1" fillId="4" borderId="3" xfId="0" applyFont="1" applyFill="1" applyBorder="1" applyAlignment="1">
      <alignment horizontal="center" vertical="center"/>
    </xf>
    <xf numFmtId="0" fontId="0" fillId="2" borderId="1" xfId="0" applyFont="1" applyFill="1" applyBorder="1" applyAlignment="1" applyProtection="1">
      <alignment horizontal="center" vertical="center"/>
      <protection locked="0"/>
    </xf>
    <xf numFmtId="0" fontId="15" fillId="0" borderId="0" xfId="0" applyFont="1"/>
    <xf numFmtId="0" fontId="17" fillId="0" borderId="0" xfId="0" applyFont="1"/>
    <xf numFmtId="0" fontId="0" fillId="0" borderId="1" xfId="0" applyFill="1" applyBorder="1" applyAlignment="1">
      <alignment horizontal="center" vertical="center"/>
    </xf>
    <xf numFmtId="164" fontId="0" fillId="0" borderId="1" xfId="0" applyNumberFormat="1" applyFill="1" applyBorder="1" applyAlignment="1">
      <alignment horizontal="center" vertical="center"/>
    </xf>
    <xf numFmtId="9" fontId="0" fillId="0" borderId="1" xfId="0" applyNumberFormat="1" applyFill="1" applyBorder="1" applyAlignment="1">
      <alignment horizontal="center" vertical="center"/>
    </xf>
    <xf numFmtId="0" fontId="0" fillId="5" borderId="1" xfId="0" applyFont="1" applyFill="1" applyBorder="1" applyAlignment="1">
      <alignment wrapText="1"/>
    </xf>
    <xf numFmtId="0" fontId="0" fillId="2" borderId="1" xfId="0" applyFont="1" applyFill="1" applyBorder="1" applyAlignment="1" applyProtection="1">
      <alignment horizontal="left" vertical="center"/>
    </xf>
    <xf numFmtId="0" fontId="0" fillId="2" borderId="1" xfId="0" applyFont="1" applyFill="1" applyBorder="1" applyAlignment="1" applyProtection="1">
      <alignment horizontal="center" vertical="center"/>
    </xf>
    <xf numFmtId="0" fontId="0" fillId="0" borderId="0" xfId="0" applyNumberFormat="1" applyAlignment="1">
      <alignment horizontal="center"/>
    </xf>
    <xf numFmtId="0" fontId="0" fillId="0" borderId="0" xfId="0" applyAlignment="1">
      <alignment horizontal="left"/>
    </xf>
    <xf numFmtId="0" fontId="0" fillId="0" borderId="0" xfId="0" applyAlignment="1"/>
    <xf numFmtId="0" fontId="11" fillId="0" borderId="0" xfId="0" applyFont="1" applyAlignment="1" applyProtection="1">
      <alignment horizontal="left" vertical="top" wrapText="1"/>
    </xf>
    <xf numFmtId="0" fontId="8" fillId="7" borderId="0" xfId="0" applyFont="1" applyFill="1" applyAlignment="1" applyProtection="1">
      <alignment horizontal="left" wrapText="1"/>
    </xf>
    <xf numFmtId="0" fontId="0" fillId="0" borderId="0" xfId="0" applyAlignment="1">
      <alignment horizontal="left" vertical="top" wrapText="1"/>
    </xf>
    <xf numFmtId="0" fontId="1" fillId="4" borderId="12" xfId="0" applyFont="1" applyFill="1" applyBorder="1" applyAlignment="1">
      <alignment horizontal="center" vertical="center" wrapText="1"/>
    </xf>
    <xf numFmtId="0" fontId="1" fillId="4" borderId="14" xfId="0" applyFont="1" applyFill="1" applyBorder="1" applyAlignment="1">
      <alignment horizontal="center" vertical="center"/>
    </xf>
    <xf numFmtId="0" fontId="1" fillId="4" borderId="1" xfId="0" applyFont="1" applyFill="1" applyBorder="1" applyAlignment="1">
      <alignment horizontal="left" vertical="center" wrapText="1"/>
    </xf>
    <xf numFmtId="0" fontId="1" fillId="8" borderId="2" xfId="0" applyFont="1" applyFill="1" applyBorder="1" applyAlignment="1">
      <alignment horizontal="center" vertical="center" wrapText="1"/>
    </xf>
    <xf numFmtId="0" fontId="1" fillId="8" borderId="6" xfId="0" applyFont="1" applyFill="1" applyBorder="1" applyAlignment="1">
      <alignment horizontal="center" vertical="center" wrapText="1"/>
    </xf>
    <xf numFmtId="0" fontId="1" fillId="8" borderId="7" xfId="0" applyFont="1" applyFill="1" applyBorder="1" applyAlignment="1">
      <alignment horizontal="center" vertical="center" wrapText="1"/>
    </xf>
    <xf numFmtId="0" fontId="1" fillId="4" borderId="3" xfId="0" applyFont="1" applyFill="1" applyBorder="1" applyAlignment="1">
      <alignment horizontal="center" vertical="center" wrapText="1"/>
    </xf>
    <xf numFmtId="0" fontId="1" fillId="4" borderId="4" xfId="0" applyFont="1" applyFill="1" applyBorder="1" applyAlignment="1">
      <alignment horizontal="center" vertical="center" wrapText="1"/>
    </xf>
    <xf numFmtId="0" fontId="1" fillId="4" borderId="5"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1" fillId="4" borderId="12" xfId="0" applyFont="1" applyFill="1" applyBorder="1" applyAlignment="1">
      <alignment horizontal="center" vertical="center" textRotation="45"/>
    </xf>
    <xf numFmtId="0" fontId="1" fillId="4" borderId="13" xfId="0" applyFont="1" applyFill="1" applyBorder="1" applyAlignment="1">
      <alignment horizontal="center" vertical="center" textRotation="45"/>
    </xf>
    <xf numFmtId="0" fontId="1" fillId="4" borderId="2" xfId="0" applyFont="1" applyFill="1" applyBorder="1" applyAlignment="1">
      <alignment horizontal="center" vertical="center" wrapText="1"/>
    </xf>
    <xf numFmtId="0" fontId="1" fillId="4" borderId="6" xfId="0" applyFont="1" applyFill="1" applyBorder="1" applyAlignment="1">
      <alignment horizontal="center" vertical="center"/>
    </xf>
    <xf numFmtId="0" fontId="1" fillId="4" borderId="16" xfId="0" applyFont="1" applyFill="1" applyBorder="1" applyAlignment="1">
      <alignment horizontal="center" vertical="center"/>
    </xf>
    <xf numFmtId="0" fontId="1" fillId="4" borderId="18" xfId="0" applyFont="1" applyFill="1" applyBorder="1" applyAlignment="1">
      <alignment horizontal="center" vertical="center"/>
    </xf>
    <xf numFmtId="0" fontId="1" fillId="4" borderId="19" xfId="0" applyFont="1" applyFill="1" applyBorder="1" applyAlignment="1">
      <alignment horizontal="center" vertical="center"/>
    </xf>
    <xf numFmtId="0" fontId="0" fillId="0" borderId="1" xfId="0" applyBorder="1" applyAlignment="1">
      <alignment horizontal="left" vertical="top" wrapText="1"/>
    </xf>
    <xf numFmtId="0" fontId="0" fillId="0" borderId="3" xfId="0" applyBorder="1" applyAlignment="1">
      <alignment horizontal="left" vertical="top" wrapText="1"/>
    </xf>
    <xf numFmtId="0" fontId="1" fillId="4" borderId="17" xfId="0" applyFont="1" applyFill="1" applyBorder="1" applyAlignment="1">
      <alignment horizontal="center" vertical="center"/>
    </xf>
    <xf numFmtId="0" fontId="1" fillId="4" borderId="10" xfId="0" applyFont="1" applyFill="1" applyBorder="1" applyAlignment="1">
      <alignment horizontal="center" vertical="center"/>
    </xf>
    <xf numFmtId="0" fontId="1" fillId="4" borderId="15" xfId="0" applyFont="1" applyFill="1" applyBorder="1" applyAlignment="1">
      <alignment horizontal="center" vertical="center"/>
    </xf>
    <xf numFmtId="0" fontId="1" fillId="4" borderId="8" xfId="0" applyFont="1" applyFill="1" applyBorder="1" applyAlignment="1">
      <alignment horizontal="center" vertical="center"/>
    </xf>
    <xf numFmtId="0" fontId="1" fillId="4" borderId="9" xfId="0" applyFont="1" applyFill="1" applyBorder="1" applyAlignment="1">
      <alignment horizontal="center" vertical="center"/>
    </xf>
    <xf numFmtId="0" fontId="1" fillId="4" borderId="1" xfId="0" applyFont="1" applyFill="1" applyBorder="1" applyAlignment="1">
      <alignment horizontal="center" vertical="center"/>
    </xf>
    <xf numFmtId="0" fontId="1" fillId="4" borderId="3" xfId="0" applyFont="1" applyFill="1" applyBorder="1" applyAlignment="1">
      <alignment horizontal="center" vertical="center" textRotation="45"/>
    </xf>
    <xf numFmtId="0" fontId="1" fillId="4" borderId="4" xfId="0" applyFont="1" applyFill="1" applyBorder="1" applyAlignment="1">
      <alignment horizontal="center" vertical="center" textRotation="45"/>
    </xf>
    <xf numFmtId="0" fontId="1" fillId="4" borderId="7" xfId="0" applyFont="1" applyFill="1" applyBorder="1" applyAlignment="1">
      <alignment horizontal="center" vertical="center" wrapText="1"/>
    </xf>
    <xf numFmtId="164" fontId="0" fillId="0" borderId="2" xfId="0" applyNumberFormat="1" applyFill="1" applyBorder="1" applyAlignment="1">
      <alignment horizontal="center" vertical="center"/>
    </xf>
    <xf numFmtId="164" fontId="0" fillId="0" borderId="6" xfId="0" applyNumberFormat="1" applyFill="1" applyBorder="1" applyAlignment="1">
      <alignment horizontal="center" vertical="center"/>
    </xf>
    <xf numFmtId="164" fontId="0" fillId="0" borderId="7" xfId="0" applyNumberFormat="1" applyFill="1" applyBorder="1" applyAlignment="1">
      <alignment horizontal="center" vertical="center"/>
    </xf>
    <xf numFmtId="164" fontId="0" fillId="5" borderId="2" xfId="0" applyNumberFormat="1" applyFill="1" applyBorder="1" applyAlignment="1">
      <alignment horizontal="center" vertical="center"/>
    </xf>
    <xf numFmtId="164" fontId="0" fillId="5" borderId="6" xfId="0" applyNumberFormat="1" applyFill="1" applyBorder="1" applyAlignment="1">
      <alignment horizontal="center" vertical="center"/>
    </xf>
    <xf numFmtId="164" fontId="0" fillId="5" borderId="7" xfId="0" applyNumberFormat="1" applyFill="1" applyBorder="1" applyAlignment="1">
      <alignment horizontal="center" vertical="center"/>
    </xf>
    <xf numFmtId="0" fontId="0" fillId="0" borderId="0" xfId="0" applyAlignment="1">
      <alignment horizontal="left"/>
    </xf>
    <xf numFmtId="0" fontId="1" fillId="4" borderId="10" xfId="0" applyFont="1" applyFill="1" applyBorder="1" applyAlignment="1">
      <alignment horizontal="center" vertical="center" textRotation="45"/>
    </xf>
    <xf numFmtId="0" fontId="1" fillId="4" borderId="11" xfId="0" applyFont="1" applyFill="1" applyBorder="1" applyAlignment="1">
      <alignment horizontal="center" vertical="center" textRotation="45"/>
    </xf>
    <xf numFmtId="0" fontId="1" fillId="4" borderId="3" xfId="0" applyFont="1" applyFill="1" applyBorder="1" applyAlignment="1">
      <alignment horizontal="left" vertical="center" wrapText="1"/>
    </xf>
    <xf numFmtId="0" fontId="1" fillId="4" borderId="4" xfId="0" applyFont="1" applyFill="1" applyBorder="1" applyAlignment="1">
      <alignment horizontal="left" vertical="center" wrapText="1"/>
    </xf>
    <xf numFmtId="0" fontId="0" fillId="0" borderId="0" xfId="0" applyAlignment="1">
      <alignment horizontal="left" wrapText="1"/>
    </xf>
  </cellXfs>
  <cellStyles count="3">
    <cellStyle name="Link" xfId="1" builtinId="8"/>
    <cellStyle name="Prozent" xfId="2" builtinId="5"/>
    <cellStyle name="Standard" xfId="0" builtinId="0"/>
  </cellStyles>
  <dxfs count="50">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56030</xdr:colOff>
      <xdr:row>0</xdr:row>
      <xdr:rowOff>134471</xdr:rowOff>
    </xdr:from>
    <xdr:to>
      <xdr:col>9</xdr:col>
      <xdr:colOff>288190</xdr:colOff>
      <xdr:row>1</xdr:row>
      <xdr:rowOff>1055147</xdr:rowOff>
    </xdr:to>
    <xdr:pic>
      <xdr:nvPicPr>
        <xdr:cNvPr id="2" name="Grafik 1">
          <a:extLst>
            <a:ext uri="{FF2B5EF4-FFF2-40B4-BE49-F238E27FC236}">
              <a16:creationId xmlns:a16="http://schemas.microsoft.com/office/drawing/2014/main" id="{4B518D94-663B-46B1-86B3-7C0257BA47C7}"/>
            </a:ext>
          </a:extLst>
        </xdr:cNvPr>
        <xdr:cNvPicPr>
          <a:picLocks noChangeAspect="1"/>
        </xdr:cNvPicPr>
      </xdr:nvPicPr>
      <xdr:blipFill>
        <a:blip xmlns:r="http://schemas.openxmlformats.org/officeDocument/2006/relationships" r:embed="rId1"/>
        <a:stretch>
          <a:fillRect/>
        </a:stretch>
      </xdr:blipFill>
      <xdr:spPr>
        <a:xfrm>
          <a:off x="14634883" y="134471"/>
          <a:ext cx="4066813" cy="1368911"/>
        </a:xfrm>
        <a:prstGeom prst="rect">
          <a:avLst/>
        </a:prstGeom>
      </xdr:spPr>
    </xdr:pic>
    <xdr:clientData/>
  </xdr:twoCellAnchor>
  <xdr:twoCellAnchor editAs="oneCell">
    <xdr:from>
      <xdr:col>2</xdr:col>
      <xdr:colOff>33619</xdr:colOff>
      <xdr:row>0</xdr:row>
      <xdr:rowOff>78441</xdr:rowOff>
    </xdr:from>
    <xdr:to>
      <xdr:col>4</xdr:col>
      <xdr:colOff>723382</xdr:colOff>
      <xdr:row>1</xdr:row>
      <xdr:rowOff>1003101</xdr:rowOff>
    </xdr:to>
    <xdr:pic>
      <xdr:nvPicPr>
        <xdr:cNvPr id="3" name="Grafik 2">
          <a:extLst>
            <a:ext uri="{FF2B5EF4-FFF2-40B4-BE49-F238E27FC236}">
              <a16:creationId xmlns:a16="http://schemas.microsoft.com/office/drawing/2014/main" id="{45CB2A83-C0F9-4310-BBC3-B9BADF7CD75A}"/>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2292854" y="78441"/>
          <a:ext cx="2236176" cy="1372895"/>
        </a:xfrm>
        <a:prstGeom prst="rect">
          <a:avLst/>
        </a:prstGeom>
      </xdr:spPr>
    </xdr:pic>
    <xdr:clientData/>
  </xdr:twoCellAnchor>
  <xdr:twoCellAnchor>
    <xdr:from>
      <xdr:col>0</xdr:col>
      <xdr:colOff>8964</xdr:colOff>
      <xdr:row>41</xdr:row>
      <xdr:rowOff>4802370</xdr:rowOff>
    </xdr:from>
    <xdr:to>
      <xdr:col>0</xdr:col>
      <xdr:colOff>1084729</xdr:colOff>
      <xdr:row>42</xdr:row>
      <xdr:rowOff>107575</xdr:rowOff>
    </xdr:to>
    <xdr:pic>
      <xdr:nvPicPr>
        <xdr:cNvPr id="4" name="Bild 2" descr="Creative Commons Lizenzvertrag">
          <a:extLst>
            <a:ext uri="{FF2B5EF4-FFF2-40B4-BE49-F238E27FC236}">
              <a16:creationId xmlns:a16="http://schemas.microsoft.com/office/drawing/2014/main" id="{CAB0B17E-CB33-40D0-B97B-06100683E391}"/>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8964" y="18267358"/>
          <a:ext cx="1075765" cy="5047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s1\ea-rlp_neu\03%20Projekte\2020\Cluster%203\20031_W&#228;rmeinitiative%20in%20ausgew&#228;hltrn%20Regionen\Projektmanagement\CO2-Bepreisung\CO2-Bepreisungsrechner_W&#228;rme_und_Verkehr_V1.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inführung"/>
      <sheetName val="CO2_Preis"/>
      <sheetName val="CO2_Bepreisungsrechner"/>
      <sheetName val="Beispiele_Wohngebäude"/>
      <sheetName val="Preisauswirkungen"/>
      <sheetName val="CO2-Faktoren"/>
      <sheetName val="Heiz- und Brennwert (Bafa)"/>
      <sheetName val="CO2-Faktoren (LAK)"/>
      <sheetName val="CO2-Faktoren-Verkehr"/>
      <sheetName val="Umrechnungen"/>
    </sheetNames>
    <sheetDataSet>
      <sheetData sheetId="0"/>
      <sheetData sheetId="1">
        <row r="3">
          <cell r="C3">
            <v>2021</v>
          </cell>
        </row>
      </sheetData>
      <sheetData sheetId="2" refreshError="1"/>
      <sheetData sheetId="3" refreshError="1"/>
      <sheetData sheetId="4">
        <row r="4">
          <cell r="A4" t="str">
            <v>Energieträger</v>
          </cell>
          <cell r="B4" t="str">
            <v>Brennwert</v>
          </cell>
          <cell r="D4" t="str">
            <v xml:space="preserve">Einheit </v>
          </cell>
          <cell r="E4">
            <v>2021</v>
          </cell>
          <cell r="F4">
            <v>2022</v>
          </cell>
          <cell r="G4">
            <v>2023</v>
          </cell>
          <cell r="H4">
            <v>2024</v>
          </cell>
          <cell r="I4">
            <v>2025</v>
          </cell>
          <cell r="J4">
            <v>2026</v>
          </cell>
          <cell r="K4">
            <v>2027</v>
          </cell>
          <cell r="L4">
            <v>2028</v>
          </cell>
          <cell r="M4">
            <v>2029</v>
          </cell>
          <cell r="N4">
            <v>2030</v>
          </cell>
        </row>
        <row r="5">
          <cell r="A5" t="str">
            <v>Heizöl Leicht [l]</v>
          </cell>
          <cell r="B5">
            <v>10.6</v>
          </cell>
          <cell r="C5" t="str">
            <v>kWh/l</v>
          </cell>
          <cell r="D5" t="str">
            <v>[Cent/l]</v>
          </cell>
          <cell r="E5">
            <v>7.0595435236518105</v>
          </cell>
          <cell r="F5">
            <v>8.4714522283821747</v>
          </cell>
          <cell r="G5">
            <v>9.8833609331125363</v>
          </cell>
          <cell r="H5">
            <v>12.707178342573261</v>
          </cell>
          <cell r="I5">
            <v>15.530995752033986</v>
          </cell>
          <cell r="J5">
            <v>18.354813161494711</v>
          </cell>
          <cell r="K5">
            <v>18.354813161494711</v>
          </cell>
          <cell r="L5">
            <v>18.354813161494711</v>
          </cell>
          <cell r="M5">
            <v>18.354813161494711</v>
          </cell>
          <cell r="N5">
            <v>18.354813161494711</v>
          </cell>
        </row>
        <row r="6">
          <cell r="A6" t="str">
            <v>Heizöl Leicht [kWh]</v>
          </cell>
          <cell r="B6">
            <v>11.3</v>
          </cell>
          <cell r="C6" t="str">
            <v>kWh/l</v>
          </cell>
          <cell r="D6" t="str">
            <v>[Cent/l]</v>
          </cell>
          <cell r="E6">
            <v>0.66599467204262364</v>
          </cell>
          <cell r="F6">
            <v>0.79919360645114856</v>
          </cell>
          <cell r="G6">
            <v>0.93239254085967327</v>
          </cell>
          <cell r="H6">
            <v>1.1987904096767228</v>
          </cell>
          <cell r="I6">
            <v>1.4651882784937724</v>
          </cell>
          <cell r="J6">
            <v>1.7315861473108218</v>
          </cell>
          <cell r="K6">
            <v>1.7315861473108218</v>
          </cell>
          <cell r="L6">
            <v>1.7315861473108218</v>
          </cell>
          <cell r="M6">
            <v>1.7315861473108218</v>
          </cell>
          <cell r="N6">
            <v>1.7315861473108218</v>
          </cell>
        </row>
        <row r="7">
          <cell r="A7" t="str">
            <v>Erdgas [kWh]</v>
          </cell>
          <cell r="B7">
            <v>1</v>
          </cell>
          <cell r="C7" t="str">
            <v>kWh/kWh</v>
          </cell>
          <cell r="D7" t="str">
            <v>[Cent/kWh]</v>
          </cell>
          <cell r="E7">
            <v>0.50309597523219818</v>
          </cell>
          <cell r="F7">
            <v>0.60371517027863775</v>
          </cell>
          <cell r="G7">
            <v>0.70433436532507743</v>
          </cell>
          <cell r="H7">
            <v>0.90557275541795668</v>
          </cell>
          <cell r="I7">
            <v>1.1068111455108358</v>
          </cell>
          <cell r="J7">
            <v>1.3080495356037152</v>
          </cell>
          <cell r="K7">
            <v>1.3080495356037152</v>
          </cell>
          <cell r="L7">
            <v>1.3080495356037152</v>
          </cell>
          <cell r="M7">
            <v>1.3080495356037152</v>
          </cell>
          <cell r="N7">
            <v>1.3080495356037152</v>
          </cell>
        </row>
        <row r="8">
          <cell r="A8" t="str">
            <v>Erdgas [m³]</v>
          </cell>
          <cell r="B8">
            <v>10.78</v>
          </cell>
          <cell r="C8" t="str">
            <v>kWh/m³</v>
          </cell>
          <cell r="D8" t="str">
            <v>[Cent/m³]</v>
          </cell>
          <cell r="E8">
            <v>5.4233746130030953</v>
          </cell>
          <cell r="F8">
            <v>6.5080495356037149</v>
          </cell>
          <cell r="G8">
            <v>7.5927244582043336</v>
          </cell>
          <cell r="H8">
            <v>9.762074303405571</v>
          </cell>
          <cell r="I8">
            <v>11.931424148606808</v>
          </cell>
          <cell r="J8">
            <v>14.100773993808048</v>
          </cell>
          <cell r="K8">
            <v>14.100773993808048</v>
          </cell>
          <cell r="L8">
            <v>14.100773993808048</v>
          </cell>
          <cell r="M8">
            <v>14.100773993808048</v>
          </cell>
          <cell r="N8">
            <v>14.100773993808048</v>
          </cell>
        </row>
        <row r="9">
          <cell r="A9" t="str">
            <v>Flüssiggas [kg]</v>
          </cell>
          <cell r="B9">
            <v>14.06</v>
          </cell>
          <cell r="C9" t="str">
            <v>kWh/kg</v>
          </cell>
          <cell r="D9" t="str">
            <v>[Cent/kg]</v>
          </cell>
          <cell r="E9">
            <v>8.2883036935704517</v>
          </cell>
          <cell r="F9">
            <v>9.9459644322845424</v>
          </cell>
          <cell r="G9">
            <v>11.603625170998633</v>
          </cell>
          <cell r="H9">
            <v>14.918946648426815</v>
          </cell>
          <cell r="I9">
            <v>18.234268125854992</v>
          </cell>
          <cell r="J9">
            <v>21.549589603283177</v>
          </cell>
          <cell r="K9">
            <v>21.549589603283177</v>
          </cell>
          <cell r="L9">
            <v>21.549589603283177</v>
          </cell>
          <cell r="M9">
            <v>21.549589603283177</v>
          </cell>
          <cell r="N9">
            <v>21.549589603283177</v>
          </cell>
        </row>
        <row r="10">
          <cell r="A10" t="str">
            <v>Flüssiggas [kWh]</v>
          </cell>
          <cell r="D10" t="str">
            <v>[Cent/kWh]</v>
          </cell>
          <cell r="E10">
            <v>0.58949528403772766</v>
          </cell>
          <cell r="F10">
            <v>0.70739434084527331</v>
          </cell>
          <cell r="G10">
            <v>0.82529339765281884</v>
          </cell>
          <cell r="H10">
            <v>1.06109151126791</v>
          </cell>
          <cell r="I10">
            <v>1.2968896248830009</v>
          </cell>
          <cell r="J10">
            <v>1.5326877384980921</v>
          </cell>
          <cell r="K10">
            <v>1.5326877384980921</v>
          </cell>
          <cell r="L10">
            <v>1.5326877384980921</v>
          </cell>
          <cell r="M10">
            <v>1.5326877384980921</v>
          </cell>
          <cell r="N10">
            <v>1.5326877384980921</v>
          </cell>
        </row>
        <row r="11">
          <cell r="A11" t="str">
            <v>Flüssiggas [l]</v>
          </cell>
          <cell r="B11">
            <v>14.06</v>
          </cell>
          <cell r="C11" t="str">
            <v>l/kg</v>
          </cell>
          <cell r="D11" t="str">
            <v>[Cent/l]</v>
          </cell>
          <cell r="E11">
            <v>4.2270348837209308</v>
          </cell>
          <cell r="F11">
            <v>5.0724418604651174</v>
          </cell>
          <cell r="G11">
            <v>5.917848837209303</v>
          </cell>
          <cell r="H11">
            <v>7.6086627906976751</v>
          </cell>
          <cell r="I11">
            <v>9.2994767441860464</v>
          </cell>
          <cell r="J11">
            <v>10.990290697674419</v>
          </cell>
          <cell r="K11">
            <v>10.990290697674419</v>
          </cell>
          <cell r="L11">
            <v>10.990290697674419</v>
          </cell>
          <cell r="M11">
            <v>10.990290697674419</v>
          </cell>
          <cell r="N11">
            <v>10.990290697674419</v>
          </cell>
        </row>
        <row r="12">
          <cell r="A12" t="str">
            <v>Diesel [l]</v>
          </cell>
          <cell r="D12" t="str">
            <v>[Cent/l]</v>
          </cell>
          <cell r="E12">
            <v>7.0995032039743693</v>
          </cell>
          <cell r="F12">
            <v>8.5194038447692417</v>
          </cell>
          <cell r="G12">
            <v>9.9393044855641151</v>
          </cell>
          <cell r="H12">
            <v>12.779105767153865</v>
          </cell>
          <cell r="I12">
            <v>15.61890704874361</v>
          </cell>
          <cell r="J12">
            <v>18.458708330333359</v>
          </cell>
          <cell r="K12">
            <v>18.458708330333359</v>
          </cell>
          <cell r="L12">
            <v>18.458708330333359</v>
          </cell>
          <cell r="M12">
            <v>18.458708330333359</v>
          </cell>
          <cell r="N12">
            <v>18.458708330333359</v>
          </cell>
        </row>
        <row r="13">
          <cell r="A13" t="str">
            <v>Benzin E10 [l]</v>
          </cell>
          <cell r="D13" t="str">
            <v>[Cent/l]</v>
          </cell>
          <cell r="E13">
            <v>6.297894736842105</v>
          </cell>
          <cell r="F13">
            <v>7.5574736842105263</v>
          </cell>
          <cell r="G13">
            <v>8.8170526315789477</v>
          </cell>
          <cell r="H13">
            <v>11.336210526315789</v>
          </cell>
          <cell r="I13">
            <v>13.85536842105263</v>
          </cell>
          <cell r="J13">
            <v>16.374526315789474</v>
          </cell>
          <cell r="K13">
            <v>16.374526315789474</v>
          </cell>
          <cell r="L13">
            <v>16.374526315789474</v>
          </cell>
          <cell r="M13">
            <v>16.374526315789474</v>
          </cell>
          <cell r="N13">
            <v>16.374526315789474</v>
          </cell>
        </row>
        <row r="14">
          <cell r="A14" t="str">
            <v>Benzin Super [l]</v>
          </cell>
          <cell r="D14" t="str">
            <v>[Cent/l]</v>
          </cell>
          <cell r="E14">
            <v>6.5441716466268272</v>
          </cell>
          <cell r="F14">
            <v>7.8530059759521933</v>
          </cell>
          <cell r="G14">
            <v>9.1618403052775577</v>
          </cell>
          <cell r="H14">
            <v>11.779508963928288</v>
          </cell>
          <cell r="I14">
            <v>14.397177622579019</v>
          </cell>
          <cell r="J14">
            <v>17.014846281229751</v>
          </cell>
          <cell r="K14">
            <v>17.014846281229751</v>
          </cell>
          <cell r="L14">
            <v>17.014846281229751</v>
          </cell>
          <cell r="M14">
            <v>17.014846281229751</v>
          </cell>
          <cell r="N14">
            <v>17.014846281229751</v>
          </cell>
        </row>
      </sheetData>
      <sheetData sheetId="5" refreshError="1"/>
      <sheetData sheetId="6" refreshError="1"/>
      <sheetData sheetId="7" refreshError="1"/>
      <sheetData sheetId="8" refreshError="1"/>
      <sheetData sheetId="9"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hyperlink" Target="https://www.bafa.de/SharedDocs/Downloads/DE/Energie/beg_em_foerderuebersicht.pdf?__blob=publicationFile&amp;v=5" TargetMode="External"/><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3.bin"/><Relationship Id="rId1" Type="http://schemas.openxmlformats.org/officeDocument/2006/relationships/hyperlink" Target="https://www.bafa.de/SharedDocs/Downloads/DE/Energie/beg_em_foerderuebersicht.pdf?__blob=publicationFile&amp;v=5" TargetMode="External"/><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70C0"/>
    <pageSetUpPr fitToPage="1"/>
  </sheetPr>
  <dimension ref="A1:I99"/>
  <sheetViews>
    <sheetView showGridLines="0" zoomScale="85" zoomScaleNormal="85" workbookViewId="0">
      <selection activeCell="A3" sqref="A3:I99"/>
    </sheetView>
  </sheetViews>
  <sheetFormatPr baseColWidth="10" defaultColWidth="11.5546875" defaultRowHeight="14.4" x14ac:dyDescent="0.3"/>
  <cols>
    <col min="1" max="1" width="149.109375" style="41" customWidth="1"/>
    <col min="2" max="2" width="1.6640625" style="41" hidden="1" customWidth="1"/>
    <col min="3" max="7" width="11.5546875" style="40"/>
    <col min="8" max="8" width="11.5546875" style="43"/>
    <col min="9" max="9" width="22.109375" style="43" customWidth="1"/>
    <col min="10" max="10" width="11.44140625" style="40" customWidth="1"/>
    <col min="11" max="16384" width="11.5546875" style="40"/>
  </cols>
  <sheetData>
    <row r="1" spans="1:9" s="39" customFormat="1" ht="35.4" customHeight="1" x14ac:dyDescent="0.3">
      <c r="A1" s="60" t="s">
        <v>56</v>
      </c>
      <c r="B1" s="60"/>
      <c r="C1" s="42"/>
      <c r="D1" s="42"/>
      <c r="E1" s="42"/>
      <c r="F1" s="42"/>
      <c r="G1" s="42"/>
      <c r="H1" s="42"/>
      <c r="I1" s="42"/>
    </row>
    <row r="2" spans="1:9" s="39" customFormat="1" ht="87" customHeight="1" x14ac:dyDescent="0.3">
      <c r="A2" s="60"/>
      <c r="B2" s="60"/>
      <c r="C2" s="42"/>
      <c r="D2" s="42"/>
      <c r="E2" s="42"/>
      <c r="F2" s="42"/>
      <c r="G2" s="42"/>
      <c r="H2" s="42"/>
      <c r="I2" s="42"/>
    </row>
    <row r="3" spans="1:9" ht="409.5" customHeight="1" x14ac:dyDescent="0.3">
      <c r="A3" s="59" t="s">
        <v>90</v>
      </c>
      <c r="B3" s="59"/>
      <c r="C3" s="59"/>
      <c r="D3" s="59"/>
      <c r="E3" s="59"/>
      <c r="F3" s="59"/>
      <c r="G3" s="59"/>
      <c r="H3" s="59"/>
      <c r="I3" s="59"/>
    </row>
    <row r="4" spans="1:9" ht="14.4" customHeight="1" x14ac:dyDescent="0.3">
      <c r="A4" s="59"/>
      <c r="B4" s="59"/>
      <c r="C4" s="59"/>
      <c r="D4" s="59"/>
      <c r="E4" s="59"/>
      <c r="F4" s="59"/>
      <c r="G4" s="59"/>
      <c r="H4" s="59"/>
      <c r="I4" s="59"/>
    </row>
    <row r="5" spans="1:9" ht="14.4" customHeight="1" x14ac:dyDescent="0.3">
      <c r="A5" s="59"/>
      <c r="B5" s="59"/>
      <c r="C5" s="59"/>
      <c r="D5" s="59"/>
      <c r="E5" s="59"/>
      <c r="F5" s="59"/>
      <c r="G5" s="59"/>
      <c r="H5" s="59"/>
      <c r="I5" s="59"/>
    </row>
    <row r="6" spans="1:9" ht="14.4" customHeight="1" x14ac:dyDescent="0.3">
      <c r="A6" s="59"/>
      <c r="B6" s="59"/>
      <c r="C6" s="59"/>
      <c r="D6" s="59"/>
      <c r="E6" s="59"/>
      <c r="F6" s="59"/>
      <c r="G6" s="59"/>
      <c r="H6" s="59"/>
      <c r="I6" s="59"/>
    </row>
    <row r="7" spans="1:9" ht="14.4" customHeight="1" x14ac:dyDescent="0.3">
      <c r="A7" s="59"/>
      <c r="B7" s="59"/>
      <c r="C7" s="59"/>
      <c r="D7" s="59"/>
      <c r="E7" s="59"/>
      <c r="F7" s="59"/>
      <c r="G7" s="59"/>
      <c r="H7" s="59"/>
      <c r="I7" s="59"/>
    </row>
    <row r="8" spans="1:9" ht="14.4" customHeight="1" x14ac:dyDescent="0.3">
      <c r="A8" s="59"/>
      <c r="B8" s="59"/>
      <c r="C8" s="59"/>
      <c r="D8" s="59"/>
      <c r="E8" s="59"/>
      <c r="F8" s="59"/>
      <c r="G8" s="59"/>
      <c r="H8" s="59"/>
      <c r="I8" s="59"/>
    </row>
    <row r="9" spans="1:9" ht="6.6" customHeight="1" x14ac:dyDescent="0.3">
      <c r="A9" s="59"/>
      <c r="B9" s="59"/>
      <c r="C9" s="59"/>
      <c r="D9" s="59"/>
      <c r="E9" s="59"/>
      <c r="F9" s="59"/>
      <c r="G9" s="59"/>
      <c r="H9" s="59"/>
      <c r="I9" s="59"/>
    </row>
    <row r="10" spans="1:9" ht="14.4" customHeight="1" x14ac:dyDescent="0.3">
      <c r="A10" s="59"/>
      <c r="B10" s="59"/>
      <c r="C10" s="59"/>
      <c r="D10" s="59"/>
      <c r="E10" s="59"/>
      <c r="F10" s="59"/>
      <c r="G10" s="59"/>
      <c r="H10" s="59"/>
      <c r="I10" s="59"/>
    </row>
    <row r="11" spans="1:9" ht="14.4" customHeight="1" x14ac:dyDescent="0.3">
      <c r="A11" s="59"/>
      <c r="B11" s="59"/>
      <c r="C11" s="59"/>
      <c r="D11" s="59"/>
      <c r="E11" s="59"/>
      <c r="F11" s="59"/>
      <c r="G11" s="59"/>
      <c r="H11" s="59"/>
      <c r="I11" s="59"/>
    </row>
    <row r="12" spans="1:9" ht="14.4" customHeight="1" x14ac:dyDescent="0.3">
      <c r="A12" s="59"/>
      <c r="B12" s="59"/>
      <c r="C12" s="59"/>
      <c r="D12" s="59"/>
      <c r="E12" s="59"/>
      <c r="F12" s="59"/>
      <c r="G12" s="59"/>
      <c r="H12" s="59"/>
      <c r="I12" s="59"/>
    </row>
    <row r="13" spans="1:9" ht="14.4" customHeight="1" x14ac:dyDescent="0.3">
      <c r="A13" s="59"/>
      <c r="B13" s="59"/>
      <c r="C13" s="59"/>
      <c r="D13" s="59"/>
      <c r="E13" s="59"/>
      <c r="F13" s="59"/>
      <c r="G13" s="59"/>
      <c r="H13" s="59"/>
      <c r="I13" s="59"/>
    </row>
    <row r="14" spans="1:9" ht="14.4" customHeight="1" x14ac:dyDescent="0.3">
      <c r="A14" s="59"/>
      <c r="B14" s="59"/>
      <c r="C14" s="59"/>
      <c r="D14" s="59"/>
      <c r="E14" s="59"/>
      <c r="F14" s="59"/>
      <c r="G14" s="59"/>
      <c r="H14" s="59"/>
      <c r="I14" s="59"/>
    </row>
    <row r="15" spans="1:9" ht="14.4" customHeight="1" x14ac:dyDescent="0.3">
      <c r="A15" s="59"/>
      <c r="B15" s="59"/>
      <c r="C15" s="59"/>
      <c r="D15" s="59"/>
      <c r="E15" s="59"/>
      <c r="F15" s="59"/>
      <c r="G15" s="59"/>
      <c r="H15" s="59"/>
      <c r="I15" s="59"/>
    </row>
    <row r="16" spans="1:9" ht="14.4" customHeight="1" x14ac:dyDescent="0.3">
      <c r="A16" s="59"/>
      <c r="B16" s="59"/>
      <c r="C16" s="59"/>
      <c r="D16" s="59"/>
      <c r="E16" s="59"/>
      <c r="F16" s="59"/>
      <c r="G16" s="59"/>
      <c r="H16" s="59"/>
      <c r="I16" s="59"/>
    </row>
    <row r="17" spans="1:9" ht="14.4" customHeight="1" x14ac:dyDescent="0.3">
      <c r="A17" s="59"/>
      <c r="B17" s="59"/>
      <c r="C17" s="59"/>
      <c r="D17" s="59"/>
      <c r="E17" s="59"/>
      <c r="F17" s="59"/>
      <c r="G17" s="59"/>
      <c r="H17" s="59"/>
      <c r="I17" s="59"/>
    </row>
    <row r="18" spans="1:9" ht="14.4" customHeight="1" x14ac:dyDescent="0.3">
      <c r="A18" s="59"/>
      <c r="B18" s="59"/>
      <c r="C18" s="59"/>
      <c r="D18" s="59"/>
      <c r="E18" s="59"/>
      <c r="F18" s="59"/>
      <c r="G18" s="59"/>
      <c r="H18" s="59"/>
      <c r="I18" s="59"/>
    </row>
    <row r="19" spans="1:9" ht="14.4" customHeight="1" x14ac:dyDescent="0.3">
      <c r="A19" s="59"/>
      <c r="B19" s="59"/>
      <c r="C19" s="59"/>
      <c r="D19" s="59"/>
      <c r="E19" s="59"/>
      <c r="F19" s="59"/>
      <c r="G19" s="59"/>
      <c r="H19" s="59"/>
      <c r="I19" s="59"/>
    </row>
    <row r="20" spans="1:9" ht="14.4" customHeight="1" x14ac:dyDescent="0.3">
      <c r="A20" s="59"/>
      <c r="B20" s="59"/>
      <c r="C20" s="59"/>
      <c r="D20" s="59"/>
      <c r="E20" s="59"/>
      <c r="F20" s="59"/>
      <c r="G20" s="59"/>
      <c r="H20" s="59"/>
      <c r="I20" s="59"/>
    </row>
    <row r="21" spans="1:9" ht="14.4" customHeight="1" x14ac:dyDescent="0.3">
      <c r="A21" s="59"/>
      <c r="B21" s="59"/>
      <c r="C21" s="59"/>
      <c r="D21" s="59"/>
      <c r="E21" s="59"/>
      <c r="F21" s="59"/>
      <c r="G21" s="59"/>
      <c r="H21" s="59"/>
      <c r="I21" s="59"/>
    </row>
    <row r="22" spans="1:9" ht="14.4" customHeight="1" x14ac:dyDescent="0.3">
      <c r="A22" s="59"/>
      <c r="B22" s="59"/>
      <c r="C22" s="59"/>
      <c r="D22" s="59"/>
      <c r="E22" s="59"/>
      <c r="F22" s="59"/>
      <c r="G22" s="59"/>
      <c r="H22" s="59"/>
      <c r="I22" s="59"/>
    </row>
    <row r="23" spans="1:9" ht="14.4" customHeight="1" x14ac:dyDescent="0.3">
      <c r="A23" s="59"/>
      <c r="B23" s="59"/>
      <c r="C23" s="59"/>
      <c r="D23" s="59"/>
      <c r="E23" s="59"/>
      <c r="F23" s="59"/>
      <c r="G23" s="59"/>
      <c r="H23" s="59"/>
      <c r="I23" s="59"/>
    </row>
    <row r="24" spans="1:9" ht="14.4" customHeight="1" x14ac:dyDescent="0.3">
      <c r="A24" s="59"/>
      <c r="B24" s="59"/>
      <c r="C24" s="59"/>
      <c r="D24" s="59"/>
      <c r="E24" s="59"/>
      <c r="F24" s="59"/>
      <c r="G24" s="59"/>
      <c r="H24" s="59"/>
      <c r="I24" s="59"/>
    </row>
    <row r="25" spans="1:9" ht="14.4" customHeight="1" x14ac:dyDescent="0.3">
      <c r="A25" s="59"/>
      <c r="B25" s="59"/>
      <c r="C25" s="59"/>
      <c r="D25" s="59"/>
      <c r="E25" s="59"/>
      <c r="F25" s="59"/>
      <c r="G25" s="59"/>
      <c r="H25" s="59"/>
      <c r="I25" s="59"/>
    </row>
    <row r="26" spans="1:9" x14ac:dyDescent="0.3">
      <c r="A26" s="59"/>
      <c r="B26" s="59"/>
      <c r="C26" s="59"/>
      <c r="D26" s="59"/>
      <c r="E26" s="59"/>
      <c r="F26" s="59"/>
      <c r="G26" s="59"/>
      <c r="H26" s="59"/>
      <c r="I26" s="59"/>
    </row>
    <row r="27" spans="1:9" x14ac:dyDescent="0.3">
      <c r="A27" s="59"/>
      <c r="B27" s="59"/>
      <c r="C27" s="59"/>
      <c r="D27" s="59"/>
      <c r="E27" s="59"/>
      <c r="F27" s="59"/>
      <c r="G27" s="59"/>
      <c r="H27" s="59"/>
      <c r="I27" s="59"/>
    </row>
    <row r="28" spans="1:9" x14ac:dyDescent="0.3">
      <c r="A28" s="59"/>
      <c r="B28" s="59"/>
      <c r="C28" s="59"/>
      <c r="D28" s="59"/>
      <c r="E28" s="59"/>
      <c r="F28" s="59"/>
      <c r="G28" s="59"/>
      <c r="H28" s="59"/>
      <c r="I28" s="59"/>
    </row>
    <row r="29" spans="1:9" x14ac:dyDescent="0.3">
      <c r="A29" s="59"/>
      <c r="B29" s="59"/>
      <c r="C29" s="59"/>
      <c r="D29" s="59"/>
      <c r="E29" s="59"/>
      <c r="F29" s="59"/>
      <c r="G29" s="59"/>
      <c r="H29" s="59"/>
      <c r="I29" s="59"/>
    </row>
    <row r="30" spans="1:9" x14ac:dyDescent="0.3">
      <c r="A30" s="59"/>
      <c r="B30" s="59"/>
      <c r="C30" s="59"/>
      <c r="D30" s="59"/>
      <c r="E30" s="59"/>
      <c r="F30" s="59"/>
      <c r="G30" s="59"/>
      <c r="H30" s="59"/>
      <c r="I30" s="59"/>
    </row>
    <row r="31" spans="1:9" x14ac:dyDescent="0.3">
      <c r="A31" s="59"/>
      <c r="B31" s="59"/>
      <c r="C31" s="59"/>
      <c r="D31" s="59"/>
      <c r="E31" s="59"/>
      <c r="F31" s="59"/>
      <c r="G31" s="59"/>
      <c r="H31" s="59"/>
      <c r="I31" s="59"/>
    </row>
    <row r="32" spans="1:9" x14ac:dyDescent="0.3">
      <c r="A32" s="59"/>
      <c r="B32" s="59"/>
      <c r="C32" s="59"/>
      <c r="D32" s="59"/>
      <c r="E32" s="59"/>
      <c r="F32" s="59"/>
      <c r="G32" s="59"/>
      <c r="H32" s="59"/>
      <c r="I32" s="59"/>
    </row>
    <row r="33" spans="1:9" x14ac:dyDescent="0.3">
      <c r="A33" s="59"/>
      <c r="B33" s="59"/>
      <c r="C33" s="59"/>
      <c r="D33" s="59"/>
      <c r="E33" s="59"/>
      <c r="F33" s="59"/>
      <c r="G33" s="59"/>
      <c r="H33" s="59"/>
      <c r="I33" s="59"/>
    </row>
    <row r="34" spans="1:9" ht="14.4" customHeight="1" x14ac:dyDescent="0.3">
      <c r="A34" s="59"/>
      <c r="B34" s="59"/>
      <c r="C34" s="59"/>
      <c r="D34" s="59"/>
      <c r="E34" s="59"/>
      <c r="F34" s="59"/>
      <c r="G34" s="59"/>
      <c r="H34" s="59"/>
      <c r="I34" s="59"/>
    </row>
    <row r="35" spans="1:9" ht="14.4" customHeight="1" x14ac:dyDescent="0.3">
      <c r="A35" s="59"/>
      <c r="B35" s="59"/>
      <c r="C35" s="59"/>
      <c r="D35" s="59"/>
      <c r="E35" s="59"/>
      <c r="F35" s="59"/>
      <c r="G35" s="59"/>
      <c r="H35" s="59"/>
      <c r="I35" s="59"/>
    </row>
    <row r="36" spans="1:9" ht="14.4" customHeight="1" x14ac:dyDescent="0.3">
      <c r="A36" s="59"/>
      <c r="B36" s="59"/>
      <c r="C36" s="59"/>
      <c r="D36" s="59"/>
      <c r="E36" s="59"/>
      <c r="F36" s="59"/>
      <c r="G36" s="59"/>
      <c r="H36" s="59"/>
      <c r="I36" s="59"/>
    </row>
    <row r="37" spans="1:9" ht="14.4" customHeight="1" x14ac:dyDescent="0.3">
      <c r="A37" s="59"/>
      <c r="B37" s="59"/>
      <c r="C37" s="59"/>
      <c r="D37" s="59"/>
      <c r="E37" s="59"/>
      <c r="F37" s="59"/>
      <c r="G37" s="59"/>
      <c r="H37" s="59"/>
      <c r="I37" s="59"/>
    </row>
    <row r="38" spans="1:9" ht="14.4" customHeight="1" x14ac:dyDescent="0.3">
      <c r="A38" s="59"/>
      <c r="B38" s="59"/>
      <c r="C38" s="59"/>
      <c r="D38" s="59"/>
      <c r="E38" s="59"/>
      <c r="F38" s="59"/>
      <c r="G38" s="59"/>
      <c r="H38" s="59"/>
      <c r="I38" s="59"/>
    </row>
    <row r="39" spans="1:9" ht="14.4" customHeight="1" x14ac:dyDescent="0.3">
      <c r="A39" s="59"/>
      <c r="B39" s="59"/>
      <c r="C39" s="59"/>
      <c r="D39" s="59"/>
      <c r="E39" s="59"/>
      <c r="F39" s="59"/>
      <c r="G39" s="59"/>
      <c r="H39" s="59"/>
      <c r="I39" s="59"/>
    </row>
    <row r="40" spans="1:9" ht="14.4" customHeight="1" x14ac:dyDescent="0.3">
      <c r="A40" s="59"/>
      <c r="B40" s="59"/>
      <c r="C40" s="59"/>
      <c r="D40" s="59"/>
      <c r="E40" s="59"/>
      <c r="F40" s="59"/>
      <c r="G40" s="59"/>
      <c r="H40" s="59"/>
      <c r="I40" s="59"/>
    </row>
    <row r="41" spans="1:9" ht="14.4" customHeight="1" x14ac:dyDescent="0.3">
      <c r="A41" s="59"/>
      <c r="B41" s="59"/>
      <c r="C41" s="59"/>
      <c r="D41" s="59"/>
      <c r="E41" s="59"/>
      <c r="F41" s="59"/>
      <c r="G41" s="59"/>
      <c r="H41" s="59"/>
      <c r="I41" s="59"/>
    </row>
    <row r="42" spans="1:9" ht="409.5" customHeight="1" x14ac:dyDescent="0.3">
      <c r="A42" s="59"/>
      <c r="B42" s="59"/>
      <c r="C42" s="59"/>
      <c r="D42" s="59"/>
      <c r="E42" s="59"/>
      <c r="F42" s="59"/>
      <c r="G42" s="59"/>
      <c r="H42" s="59"/>
      <c r="I42" s="59"/>
    </row>
    <row r="43" spans="1:9" x14ac:dyDescent="0.3">
      <c r="A43" s="59"/>
      <c r="B43" s="59"/>
      <c r="C43" s="59"/>
      <c r="D43" s="59"/>
      <c r="E43" s="59"/>
      <c r="F43" s="59"/>
      <c r="G43" s="59"/>
      <c r="H43" s="59"/>
      <c r="I43" s="59"/>
    </row>
    <row r="44" spans="1:9" x14ac:dyDescent="0.3">
      <c r="A44" s="59"/>
      <c r="B44" s="59"/>
      <c r="C44" s="59"/>
      <c r="D44" s="59"/>
      <c r="E44" s="59"/>
      <c r="F44" s="59"/>
      <c r="G44" s="59"/>
      <c r="H44" s="59"/>
      <c r="I44" s="59"/>
    </row>
    <row r="45" spans="1:9" x14ac:dyDescent="0.3">
      <c r="A45" s="59"/>
      <c r="B45" s="59"/>
      <c r="C45" s="59"/>
      <c r="D45" s="59"/>
      <c r="E45" s="59"/>
      <c r="F45" s="59"/>
      <c r="G45" s="59"/>
      <c r="H45" s="59"/>
      <c r="I45" s="59"/>
    </row>
    <row r="46" spans="1:9" x14ac:dyDescent="0.3">
      <c r="A46" s="59"/>
      <c r="B46" s="59"/>
      <c r="C46" s="59"/>
      <c r="D46" s="59"/>
      <c r="E46" s="59"/>
      <c r="F46" s="59"/>
      <c r="G46" s="59"/>
      <c r="H46" s="59"/>
      <c r="I46" s="59"/>
    </row>
    <row r="47" spans="1:9" x14ac:dyDescent="0.3">
      <c r="A47" s="59"/>
      <c r="B47" s="59"/>
      <c r="C47" s="59"/>
      <c r="D47" s="59"/>
      <c r="E47" s="59"/>
      <c r="F47" s="59"/>
      <c r="G47" s="59"/>
      <c r="H47" s="59"/>
      <c r="I47" s="59"/>
    </row>
    <row r="48" spans="1:9" x14ac:dyDescent="0.3">
      <c r="A48" s="59"/>
      <c r="B48" s="59"/>
      <c r="C48" s="59"/>
      <c r="D48" s="59"/>
      <c r="E48" s="59"/>
      <c r="F48" s="59"/>
      <c r="G48" s="59"/>
      <c r="H48" s="59"/>
      <c r="I48" s="59"/>
    </row>
    <row r="49" spans="1:9" x14ac:dyDescent="0.3">
      <c r="A49" s="59"/>
      <c r="B49" s="59"/>
      <c r="C49" s="59"/>
      <c r="D49" s="59"/>
      <c r="E49" s="59"/>
      <c r="F49" s="59"/>
      <c r="G49" s="59"/>
      <c r="H49" s="59"/>
      <c r="I49" s="59"/>
    </row>
    <row r="50" spans="1:9" x14ac:dyDescent="0.3">
      <c r="A50" s="59"/>
      <c r="B50" s="59"/>
      <c r="C50" s="59"/>
      <c r="D50" s="59"/>
      <c r="E50" s="59"/>
      <c r="F50" s="59"/>
      <c r="G50" s="59"/>
      <c r="H50" s="59"/>
      <c r="I50" s="59"/>
    </row>
    <row r="51" spans="1:9" x14ac:dyDescent="0.3">
      <c r="A51" s="59"/>
      <c r="B51" s="59"/>
      <c r="C51" s="59"/>
      <c r="D51" s="59"/>
      <c r="E51" s="59"/>
      <c r="F51" s="59"/>
      <c r="G51" s="59"/>
      <c r="H51" s="59"/>
      <c r="I51" s="59"/>
    </row>
    <row r="52" spans="1:9" x14ac:dyDescent="0.3">
      <c r="A52" s="59"/>
      <c r="B52" s="59"/>
      <c r="C52" s="59"/>
      <c r="D52" s="59"/>
      <c r="E52" s="59"/>
      <c r="F52" s="59"/>
      <c r="G52" s="59"/>
      <c r="H52" s="59"/>
      <c r="I52" s="59"/>
    </row>
    <row r="53" spans="1:9" x14ac:dyDescent="0.3">
      <c r="A53" s="59"/>
      <c r="B53" s="59"/>
      <c r="C53" s="59"/>
      <c r="D53" s="59"/>
      <c r="E53" s="59"/>
      <c r="F53" s="59"/>
      <c r="G53" s="59"/>
      <c r="H53" s="59"/>
      <c r="I53" s="59"/>
    </row>
    <row r="54" spans="1:9" x14ac:dyDescent="0.3">
      <c r="A54" s="59"/>
      <c r="B54" s="59"/>
      <c r="C54" s="59"/>
      <c r="D54" s="59"/>
      <c r="E54" s="59"/>
      <c r="F54" s="59"/>
      <c r="G54" s="59"/>
      <c r="H54" s="59"/>
      <c r="I54" s="59"/>
    </row>
    <row r="55" spans="1:9" x14ac:dyDescent="0.3">
      <c r="A55" s="59"/>
      <c r="B55" s="59"/>
      <c r="C55" s="59"/>
      <c r="D55" s="59"/>
      <c r="E55" s="59"/>
      <c r="F55" s="59"/>
      <c r="G55" s="59"/>
      <c r="H55" s="59"/>
      <c r="I55" s="59"/>
    </row>
    <row r="56" spans="1:9" x14ac:dyDescent="0.3">
      <c r="A56" s="59"/>
      <c r="B56" s="59"/>
      <c r="C56" s="59"/>
      <c r="D56" s="59"/>
      <c r="E56" s="59"/>
      <c r="F56" s="59"/>
      <c r="G56" s="59"/>
      <c r="H56" s="59"/>
      <c r="I56" s="59"/>
    </row>
    <row r="57" spans="1:9" x14ac:dyDescent="0.3">
      <c r="A57" s="59"/>
      <c r="B57" s="59"/>
      <c r="C57" s="59"/>
      <c r="D57" s="59"/>
      <c r="E57" s="59"/>
      <c r="F57" s="59"/>
      <c r="G57" s="59"/>
      <c r="H57" s="59"/>
      <c r="I57" s="59"/>
    </row>
    <row r="58" spans="1:9" x14ac:dyDescent="0.3">
      <c r="A58" s="59"/>
      <c r="B58" s="59"/>
      <c r="C58" s="59"/>
      <c r="D58" s="59"/>
      <c r="E58" s="59"/>
      <c r="F58" s="59"/>
      <c r="G58" s="59"/>
      <c r="H58" s="59"/>
      <c r="I58" s="59"/>
    </row>
    <row r="59" spans="1:9" x14ac:dyDescent="0.3">
      <c r="A59" s="59"/>
      <c r="B59" s="59"/>
      <c r="C59" s="59"/>
      <c r="D59" s="59"/>
      <c r="E59" s="59"/>
      <c r="F59" s="59"/>
      <c r="G59" s="59"/>
      <c r="H59" s="59"/>
      <c r="I59" s="59"/>
    </row>
    <row r="60" spans="1:9" x14ac:dyDescent="0.3">
      <c r="A60" s="59"/>
      <c r="B60" s="59"/>
      <c r="C60" s="59"/>
      <c r="D60" s="59"/>
      <c r="E60" s="59"/>
      <c r="F60" s="59"/>
      <c r="G60" s="59"/>
      <c r="H60" s="59"/>
      <c r="I60" s="59"/>
    </row>
    <row r="61" spans="1:9" x14ac:dyDescent="0.3">
      <c r="A61" s="59"/>
      <c r="B61" s="59"/>
      <c r="C61" s="59"/>
      <c r="D61" s="59"/>
      <c r="E61" s="59"/>
      <c r="F61" s="59"/>
      <c r="G61" s="59"/>
      <c r="H61" s="59"/>
      <c r="I61" s="59"/>
    </row>
    <row r="62" spans="1:9" x14ac:dyDescent="0.3">
      <c r="A62" s="59"/>
      <c r="B62" s="59"/>
      <c r="C62" s="59"/>
      <c r="D62" s="59"/>
      <c r="E62" s="59"/>
      <c r="F62" s="59"/>
      <c r="G62" s="59"/>
      <c r="H62" s="59"/>
      <c r="I62" s="59"/>
    </row>
    <row r="63" spans="1:9" x14ac:dyDescent="0.3">
      <c r="A63" s="59"/>
      <c r="B63" s="59"/>
      <c r="C63" s="59"/>
      <c r="D63" s="59"/>
      <c r="E63" s="59"/>
      <c r="F63" s="59"/>
      <c r="G63" s="59"/>
      <c r="H63" s="59"/>
      <c r="I63" s="59"/>
    </row>
    <row r="64" spans="1:9" x14ac:dyDescent="0.3">
      <c r="A64" s="59"/>
      <c r="B64" s="59"/>
      <c r="C64" s="59"/>
      <c r="D64" s="59"/>
      <c r="E64" s="59"/>
      <c r="F64" s="59"/>
      <c r="G64" s="59"/>
      <c r="H64" s="59"/>
      <c r="I64" s="59"/>
    </row>
    <row r="65" spans="1:9" x14ac:dyDescent="0.3">
      <c r="A65" s="59"/>
      <c r="B65" s="59"/>
      <c r="C65" s="59"/>
      <c r="D65" s="59"/>
      <c r="E65" s="59"/>
      <c r="F65" s="59"/>
      <c r="G65" s="59"/>
      <c r="H65" s="59"/>
      <c r="I65" s="59"/>
    </row>
    <row r="66" spans="1:9" x14ac:dyDescent="0.3">
      <c r="A66" s="59"/>
      <c r="B66" s="59"/>
      <c r="C66" s="59"/>
      <c r="D66" s="59"/>
      <c r="E66" s="59"/>
      <c r="F66" s="59"/>
      <c r="G66" s="59"/>
      <c r="H66" s="59"/>
      <c r="I66" s="59"/>
    </row>
    <row r="67" spans="1:9" x14ac:dyDescent="0.3">
      <c r="A67" s="59"/>
      <c r="B67" s="59"/>
      <c r="C67" s="59"/>
      <c r="D67" s="59"/>
      <c r="E67" s="59"/>
      <c r="F67" s="59"/>
      <c r="G67" s="59"/>
      <c r="H67" s="59"/>
      <c r="I67" s="59"/>
    </row>
    <row r="68" spans="1:9" x14ac:dyDescent="0.3">
      <c r="A68" s="59"/>
      <c r="B68" s="59"/>
      <c r="C68" s="59"/>
      <c r="D68" s="59"/>
      <c r="E68" s="59"/>
      <c r="F68" s="59"/>
      <c r="G68" s="59"/>
      <c r="H68" s="59"/>
      <c r="I68" s="59"/>
    </row>
    <row r="69" spans="1:9" x14ac:dyDescent="0.3">
      <c r="A69" s="59"/>
      <c r="B69" s="59"/>
      <c r="C69" s="59"/>
      <c r="D69" s="59"/>
      <c r="E69" s="59"/>
      <c r="F69" s="59"/>
      <c r="G69" s="59"/>
      <c r="H69" s="59"/>
      <c r="I69" s="59"/>
    </row>
    <row r="70" spans="1:9" x14ac:dyDescent="0.3">
      <c r="A70" s="59"/>
      <c r="B70" s="59"/>
      <c r="C70" s="59"/>
      <c r="D70" s="59"/>
      <c r="E70" s="59"/>
      <c r="F70" s="59"/>
      <c r="G70" s="59"/>
      <c r="H70" s="59"/>
      <c r="I70" s="59"/>
    </row>
    <row r="71" spans="1:9" x14ac:dyDescent="0.3">
      <c r="A71" s="59"/>
      <c r="B71" s="59"/>
      <c r="C71" s="59"/>
      <c r="D71" s="59"/>
      <c r="E71" s="59"/>
      <c r="F71" s="59"/>
      <c r="G71" s="59"/>
      <c r="H71" s="59"/>
      <c r="I71" s="59"/>
    </row>
    <row r="72" spans="1:9" x14ac:dyDescent="0.3">
      <c r="A72" s="59"/>
      <c r="B72" s="59"/>
      <c r="C72" s="59"/>
      <c r="D72" s="59"/>
      <c r="E72" s="59"/>
      <c r="F72" s="59"/>
      <c r="G72" s="59"/>
      <c r="H72" s="59"/>
      <c r="I72" s="59"/>
    </row>
    <row r="73" spans="1:9" x14ac:dyDescent="0.3">
      <c r="A73" s="59"/>
      <c r="B73" s="59"/>
      <c r="C73" s="59"/>
      <c r="D73" s="59"/>
      <c r="E73" s="59"/>
      <c r="F73" s="59"/>
      <c r="G73" s="59"/>
      <c r="H73" s="59"/>
      <c r="I73" s="59"/>
    </row>
    <row r="74" spans="1:9" x14ac:dyDescent="0.3">
      <c r="A74" s="59"/>
      <c r="B74" s="59"/>
      <c r="C74" s="59"/>
      <c r="D74" s="59"/>
      <c r="E74" s="59"/>
      <c r="F74" s="59"/>
      <c r="G74" s="59"/>
      <c r="H74" s="59"/>
      <c r="I74" s="59"/>
    </row>
    <row r="75" spans="1:9" x14ac:dyDescent="0.3">
      <c r="A75" s="59"/>
      <c r="B75" s="59"/>
      <c r="C75" s="59"/>
      <c r="D75" s="59"/>
      <c r="E75" s="59"/>
      <c r="F75" s="59"/>
      <c r="G75" s="59"/>
      <c r="H75" s="59"/>
      <c r="I75" s="59"/>
    </row>
    <row r="76" spans="1:9" x14ac:dyDescent="0.3">
      <c r="A76" s="59"/>
      <c r="B76" s="59"/>
      <c r="C76" s="59"/>
      <c r="D76" s="59"/>
      <c r="E76" s="59"/>
      <c r="F76" s="59"/>
      <c r="G76" s="59"/>
      <c r="H76" s="59"/>
      <c r="I76" s="59"/>
    </row>
    <row r="77" spans="1:9" x14ac:dyDescent="0.3">
      <c r="A77" s="59"/>
      <c r="B77" s="59"/>
      <c r="C77" s="59"/>
      <c r="D77" s="59"/>
      <c r="E77" s="59"/>
      <c r="F77" s="59"/>
      <c r="G77" s="59"/>
      <c r="H77" s="59"/>
      <c r="I77" s="59"/>
    </row>
    <row r="78" spans="1:9" x14ac:dyDescent="0.3">
      <c r="A78" s="59"/>
      <c r="B78" s="59"/>
      <c r="C78" s="59"/>
      <c r="D78" s="59"/>
      <c r="E78" s="59"/>
      <c r="F78" s="59"/>
      <c r="G78" s="59"/>
      <c r="H78" s="59"/>
      <c r="I78" s="59"/>
    </row>
    <row r="79" spans="1:9" x14ac:dyDescent="0.3">
      <c r="A79" s="59"/>
      <c r="B79" s="59"/>
      <c r="C79" s="59"/>
      <c r="D79" s="59"/>
      <c r="E79" s="59"/>
      <c r="F79" s="59"/>
      <c r="G79" s="59"/>
      <c r="H79" s="59"/>
      <c r="I79" s="59"/>
    </row>
    <row r="80" spans="1:9" x14ac:dyDescent="0.3">
      <c r="A80" s="59"/>
      <c r="B80" s="59"/>
      <c r="C80" s="59"/>
      <c r="D80" s="59"/>
      <c r="E80" s="59"/>
      <c r="F80" s="59"/>
      <c r="G80" s="59"/>
      <c r="H80" s="59"/>
      <c r="I80" s="59"/>
    </row>
    <row r="81" spans="1:9" x14ac:dyDescent="0.3">
      <c r="A81" s="59"/>
      <c r="B81" s="59"/>
      <c r="C81" s="59"/>
      <c r="D81" s="59"/>
      <c r="E81" s="59"/>
      <c r="F81" s="59"/>
      <c r="G81" s="59"/>
      <c r="H81" s="59"/>
      <c r="I81" s="59"/>
    </row>
    <row r="82" spans="1:9" x14ac:dyDescent="0.3">
      <c r="A82" s="59"/>
      <c r="B82" s="59"/>
      <c r="C82" s="59"/>
      <c r="D82" s="59"/>
      <c r="E82" s="59"/>
      <c r="F82" s="59"/>
      <c r="G82" s="59"/>
      <c r="H82" s="59"/>
      <c r="I82" s="59"/>
    </row>
    <row r="83" spans="1:9" x14ac:dyDescent="0.3">
      <c r="A83" s="59"/>
      <c r="B83" s="59"/>
      <c r="C83" s="59"/>
      <c r="D83" s="59"/>
      <c r="E83" s="59"/>
      <c r="F83" s="59"/>
      <c r="G83" s="59"/>
      <c r="H83" s="59"/>
      <c r="I83" s="59"/>
    </row>
    <row r="84" spans="1:9" x14ac:dyDescent="0.3">
      <c r="A84" s="59"/>
      <c r="B84" s="59"/>
      <c r="C84" s="59"/>
      <c r="D84" s="59"/>
      <c r="E84" s="59"/>
      <c r="F84" s="59"/>
      <c r="G84" s="59"/>
      <c r="H84" s="59"/>
      <c r="I84" s="59"/>
    </row>
    <row r="85" spans="1:9" x14ac:dyDescent="0.3">
      <c r="A85" s="59"/>
      <c r="B85" s="59"/>
      <c r="C85" s="59"/>
      <c r="D85" s="59"/>
      <c r="E85" s="59"/>
      <c r="F85" s="59"/>
      <c r="G85" s="59"/>
      <c r="H85" s="59"/>
      <c r="I85" s="59"/>
    </row>
    <row r="86" spans="1:9" x14ac:dyDescent="0.3">
      <c r="A86" s="59"/>
      <c r="B86" s="59"/>
      <c r="C86" s="59"/>
      <c r="D86" s="59"/>
      <c r="E86" s="59"/>
      <c r="F86" s="59"/>
      <c r="G86" s="59"/>
      <c r="H86" s="59"/>
      <c r="I86" s="59"/>
    </row>
    <row r="87" spans="1:9" x14ac:dyDescent="0.3">
      <c r="A87" s="59"/>
      <c r="B87" s="59"/>
      <c r="C87" s="59"/>
      <c r="D87" s="59"/>
      <c r="E87" s="59"/>
      <c r="F87" s="59"/>
      <c r="G87" s="59"/>
      <c r="H87" s="59"/>
      <c r="I87" s="59"/>
    </row>
    <row r="88" spans="1:9" x14ac:dyDescent="0.3">
      <c r="A88" s="59"/>
      <c r="B88" s="59"/>
      <c r="C88" s="59"/>
      <c r="D88" s="59"/>
      <c r="E88" s="59"/>
      <c r="F88" s="59"/>
      <c r="G88" s="59"/>
      <c r="H88" s="59"/>
      <c r="I88" s="59"/>
    </row>
    <row r="89" spans="1:9" x14ac:dyDescent="0.3">
      <c r="A89" s="59"/>
      <c r="B89" s="59"/>
      <c r="C89" s="59"/>
      <c r="D89" s="59"/>
      <c r="E89" s="59"/>
      <c r="F89" s="59"/>
      <c r="G89" s="59"/>
      <c r="H89" s="59"/>
      <c r="I89" s="59"/>
    </row>
    <row r="90" spans="1:9" x14ac:dyDescent="0.3">
      <c r="A90" s="59"/>
      <c r="B90" s="59"/>
      <c r="C90" s="59"/>
      <c r="D90" s="59"/>
      <c r="E90" s="59"/>
      <c r="F90" s="59"/>
      <c r="G90" s="59"/>
      <c r="H90" s="59"/>
      <c r="I90" s="59"/>
    </row>
    <row r="91" spans="1:9" x14ac:dyDescent="0.3">
      <c r="A91" s="59"/>
      <c r="B91" s="59"/>
      <c r="C91" s="59"/>
      <c r="D91" s="59"/>
      <c r="E91" s="59"/>
      <c r="F91" s="59"/>
      <c r="G91" s="59"/>
      <c r="H91" s="59"/>
      <c r="I91" s="59"/>
    </row>
    <row r="92" spans="1:9" x14ac:dyDescent="0.3">
      <c r="A92" s="59"/>
      <c r="B92" s="59"/>
      <c r="C92" s="59"/>
      <c r="D92" s="59"/>
      <c r="E92" s="59"/>
      <c r="F92" s="59"/>
      <c r="G92" s="59"/>
      <c r="H92" s="59"/>
      <c r="I92" s="59"/>
    </row>
    <row r="93" spans="1:9" x14ac:dyDescent="0.3">
      <c r="A93" s="59"/>
      <c r="B93" s="59"/>
      <c r="C93" s="59"/>
      <c r="D93" s="59"/>
      <c r="E93" s="59"/>
      <c r="F93" s="59"/>
      <c r="G93" s="59"/>
      <c r="H93" s="59"/>
      <c r="I93" s="59"/>
    </row>
    <row r="94" spans="1:9" x14ac:dyDescent="0.3">
      <c r="A94" s="59"/>
      <c r="B94" s="59"/>
      <c r="C94" s="59"/>
      <c r="D94" s="59"/>
      <c r="E94" s="59"/>
      <c r="F94" s="59"/>
      <c r="G94" s="59"/>
      <c r="H94" s="59"/>
      <c r="I94" s="59"/>
    </row>
    <row r="95" spans="1:9" x14ac:dyDescent="0.3">
      <c r="A95" s="59"/>
      <c r="B95" s="59"/>
      <c r="C95" s="59"/>
      <c r="D95" s="59"/>
      <c r="E95" s="59"/>
      <c r="F95" s="59"/>
      <c r="G95" s="59"/>
      <c r="H95" s="59"/>
      <c r="I95" s="59"/>
    </row>
    <row r="96" spans="1:9" x14ac:dyDescent="0.3">
      <c r="A96" s="59"/>
      <c r="B96" s="59"/>
      <c r="C96" s="59"/>
      <c r="D96" s="59"/>
      <c r="E96" s="59"/>
      <c r="F96" s="59"/>
      <c r="G96" s="59"/>
      <c r="H96" s="59"/>
      <c r="I96" s="59"/>
    </row>
    <row r="97" spans="1:9" x14ac:dyDescent="0.3">
      <c r="A97" s="59"/>
      <c r="B97" s="59"/>
      <c r="C97" s="59"/>
      <c r="D97" s="59"/>
      <c r="E97" s="59"/>
      <c r="F97" s="59"/>
      <c r="G97" s="59"/>
      <c r="H97" s="59"/>
      <c r="I97" s="59"/>
    </row>
    <row r="98" spans="1:9" x14ac:dyDescent="0.3">
      <c r="A98" s="59"/>
      <c r="B98" s="59"/>
      <c r="C98" s="59"/>
      <c r="D98" s="59"/>
      <c r="E98" s="59"/>
      <c r="F98" s="59"/>
      <c r="G98" s="59"/>
      <c r="H98" s="59"/>
      <c r="I98" s="59"/>
    </row>
    <row r="99" spans="1:9" x14ac:dyDescent="0.3">
      <c r="A99" s="59"/>
      <c r="B99" s="59"/>
      <c r="C99" s="59"/>
      <c r="D99" s="59"/>
      <c r="E99" s="59"/>
      <c r="F99" s="59"/>
      <c r="G99" s="59"/>
      <c r="H99" s="59"/>
      <c r="I99" s="59"/>
    </row>
  </sheetData>
  <sheetProtection algorithmName="SHA-512" hashValue="L8/suhMa5oP1n7olnFhzY4GXfdWORwRC4HATXIz+Rfzj/au9bGo0tQOBzoz3H8DO3ptCXyuuHuLXEb+t2yODyg==" saltValue="0PBZTngi8Wd1oqM0XAQGNg==" spinCount="100000" sheet="1" objects="1" scenarios="1"/>
  <mergeCells count="2">
    <mergeCell ref="A3:I99"/>
    <mergeCell ref="A1:B2"/>
  </mergeCells>
  <pageMargins left="0.7" right="0.7" top="0.78740157499999996" bottom="0.78740157499999996" header="0.3" footer="0.3"/>
  <pageSetup paperSize="9" scale="49" orientation="landscape" horizontalDpi="300"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B50"/>
  <sheetViews>
    <sheetView tabSelected="1" topLeftCell="B1" zoomScale="80" zoomScaleNormal="80" workbookViewId="0">
      <selection sqref="A1:AA3"/>
    </sheetView>
  </sheetViews>
  <sheetFormatPr baseColWidth="10" defaultRowHeight="14.4" x14ac:dyDescent="0.3"/>
  <cols>
    <col min="1" max="1" width="10.109375" hidden="1" customWidth="1"/>
    <col min="2" max="2" width="31.5546875" customWidth="1"/>
    <col min="3" max="3" width="4.5546875" customWidth="1"/>
    <col min="4" max="4" width="4.33203125" customWidth="1"/>
    <col min="5" max="5" width="5.44140625" customWidth="1"/>
    <col min="6" max="6" width="7.44140625" customWidth="1"/>
    <col min="7" max="9" width="4.33203125" customWidth="1"/>
    <col min="10" max="10" width="11.109375" customWidth="1"/>
    <col min="11" max="11" width="10.33203125" customWidth="1"/>
    <col min="12" max="12" width="9" customWidth="1"/>
    <col min="13" max="13" width="10.33203125" customWidth="1"/>
    <col min="14" max="15" width="9.5546875" customWidth="1"/>
    <col min="16" max="16" width="7.88671875" customWidth="1"/>
    <col min="17" max="17" width="18.6640625" customWidth="1"/>
    <col min="18" max="18" width="8" customWidth="1"/>
    <col min="19" max="19" width="7.88671875" customWidth="1"/>
    <col min="20" max="20" width="9.6640625" customWidth="1"/>
    <col min="21" max="21" width="13.6640625" style="45" hidden="1" customWidth="1"/>
    <col min="22" max="22" width="11.44140625" customWidth="1"/>
    <col min="23" max="24" width="10.5546875" customWidth="1"/>
    <col min="25" max="25" width="11.44140625" bestFit="1" customWidth="1"/>
    <col min="26" max="26" width="11.88671875" customWidth="1"/>
    <col min="27" max="27" width="16.109375" customWidth="1"/>
    <col min="28" max="28" width="10.109375" customWidth="1"/>
  </cols>
  <sheetData>
    <row r="1" spans="1:28" x14ac:dyDescent="0.3">
      <c r="A1" s="79" t="s">
        <v>100</v>
      </c>
      <c r="B1" s="79"/>
      <c r="C1" s="79"/>
      <c r="D1" s="79"/>
      <c r="E1" s="79"/>
      <c r="F1" s="79"/>
      <c r="G1" s="79"/>
      <c r="H1" s="79"/>
      <c r="I1" s="79"/>
      <c r="J1" s="79"/>
      <c r="K1" s="79"/>
      <c r="L1" s="79"/>
      <c r="M1" s="79"/>
      <c r="N1" s="79"/>
      <c r="O1" s="79"/>
      <c r="P1" s="79"/>
      <c r="Q1" s="79"/>
      <c r="R1" s="79"/>
      <c r="S1" s="79"/>
      <c r="T1" s="79"/>
      <c r="U1" s="79"/>
      <c r="V1" s="79"/>
      <c r="W1" s="79"/>
      <c r="X1" s="79"/>
      <c r="Y1" s="79"/>
      <c r="Z1" s="79"/>
      <c r="AA1" s="79"/>
      <c r="AB1" s="7"/>
    </row>
    <row r="2" spans="1:28" x14ac:dyDescent="0.3">
      <c r="A2" s="79"/>
      <c r="B2" s="79"/>
      <c r="C2" s="79"/>
      <c r="D2" s="79"/>
      <c r="E2" s="79"/>
      <c r="F2" s="79"/>
      <c r="G2" s="79"/>
      <c r="H2" s="79"/>
      <c r="I2" s="79"/>
      <c r="J2" s="79"/>
      <c r="K2" s="79"/>
      <c r="L2" s="79"/>
      <c r="M2" s="79"/>
      <c r="N2" s="79"/>
      <c r="O2" s="79"/>
      <c r="P2" s="79"/>
      <c r="Q2" s="79"/>
      <c r="R2" s="79"/>
      <c r="S2" s="79"/>
      <c r="T2" s="79"/>
      <c r="U2" s="79"/>
      <c r="V2" s="79"/>
      <c r="W2" s="79"/>
      <c r="X2" s="79"/>
      <c r="Y2" s="79"/>
      <c r="Z2" s="79"/>
      <c r="AA2" s="79"/>
      <c r="AB2" s="7"/>
    </row>
    <row r="3" spans="1:28" ht="183" customHeight="1" thickBot="1" x14ac:dyDescent="0.35">
      <c r="A3" s="79"/>
      <c r="B3" s="80"/>
      <c r="C3" s="80"/>
      <c r="D3" s="80"/>
      <c r="E3" s="80"/>
      <c r="F3" s="80"/>
      <c r="G3" s="80"/>
      <c r="H3" s="80"/>
      <c r="I3" s="80"/>
      <c r="J3" s="80"/>
      <c r="K3" s="80"/>
      <c r="L3" s="80"/>
      <c r="M3" s="80"/>
      <c r="N3" s="80"/>
      <c r="O3" s="80"/>
      <c r="P3" s="80"/>
      <c r="Q3" s="80"/>
      <c r="R3" s="80"/>
      <c r="S3" s="80"/>
      <c r="T3" s="80"/>
      <c r="U3" s="80"/>
      <c r="V3" s="80"/>
      <c r="W3" s="80"/>
      <c r="X3" s="80"/>
      <c r="Y3" s="80"/>
      <c r="Z3" s="80"/>
      <c r="AA3" s="80"/>
      <c r="AB3" s="7"/>
    </row>
    <row r="4" spans="1:28" ht="16.2" customHeight="1" x14ac:dyDescent="0.3">
      <c r="A4" s="81" t="s">
        <v>29</v>
      </c>
      <c r="B4" s="82" t="s">
        <v>0</v>
      </c>
      <c r="C4" s="84" t="s">
        <v>57</v>
      </c>
      <c r="D4" s="85"/>
      <c r="E4" s="85"/>
      <c r="F4" s="84" t="s">
        <v>22</v>
      </c>
      <c r="G4" s="85"/>
      <c r="H4" s="85"/>
      <c r="I4" s="85"/>
      <c r="J4" s="86" t="s">
        <v>49</v>
      </c>
      <c r="K4" s="86"/>
      <c r="L4" s="86"/>
      <c r="M4" s="86"/>
      <c r="N4" s="86"/>
      <c r="O4" s="86"/>
      <c r="P4" s="86"/>
      <c r="Q4" s="86"/>
      <c r="R4" s="86"/>
      <c r="S4" s="86"/>
      <c r="T4" s="86"/>
      <c r="U4" s="86" t="s">
        <v>41</v>
      </c>
      <c r="V4" s="71" t="s">
        <v>34</v>
      </c>
      <c r="W4" s="71" t="s">
        <v>8</v>
      </c>
      <c r="X4" s="71" t="s">
        <v>21</v>
      </c>
      <c r="Y4" s="71" t="s">
        <v>35</v>
      </c>
      <c r="Z4" s="71" t="s">
        <v>36</v>
      </c>
      <c r="AA4" s="71" t="s">
        <v>37</v>
      </c>
    </row>
    <row r="5" spans="1:28" ht="52.5" customHeight="1" x14ac:dyDescent="0.3">
      <c r="A5" s="77"/>
      <c r="B5" s="83"/>
      <c r="C5" s="72" t="s">
        <v>14</v>
      </c>
      <c r="D5" s="87" t="s">
        <v>15</v>
      </c>
      <c r="E5" s="97" t="s">
        <v>33</v>
      </c>
      <c r="F5" s="72" t="s">
        <v>3</v>
      </c>
      <c r="G5" s="74" t="s">
        <v>66</v>
      </c>
      <c r="H5" s="75"/>
      <c r="I5" s="76"/>
      <c r="J5" s="62" t="s">
        <v>50</v>
      </c>
      <c r="K5" s="62" t="s">
        <v>91</v>
      </c>
      <c r="L5" s="62" t="s">
        <v>69</v>
      </c>
      <c r="M5" s="68" t="s">
        <v>47</v>
      </c>
      <c r="N5" s="74" t="s">
        <v>53</v>
      </c>
      <c r="O5" s="89"/>
      <c r="P5" s="68" t="s">
        <v>39</v>
      </c>
      <c r="Q5" s="68" t="s">
        <v>93</v>
      </c>
      <c r="R5" s="68" t="s">
        <v>94</v>
      </c>
      <c r="S5" s="68" t="s">
        <v>40</v>
      </c>
      <c r="T5" s="68" t="s">
        <v>95</v>
      </c>
      <c r="U5" s="86"/>
      <c r="V5" s="71"/>
      <c r="W5" s="71"/>
      <c r="X5" s="71"/>
      <c r="Y5" s="71"/>
      <c r="Z5" s="71"/>
      <c r="AA5" s="71"/>
    </row>
    <row r="6" spans="1:28" s="1" customFormat="1" ht="28.5" customHeight="1" x14ac:dyDescent="0.3">
      <c r="A6" s="77"/>
      <c r="B6" s="83"/>
      <c r="C6" s="73"/>
      <c r="D6" s="88"/>
      <c r="E6" s="98"/>
      <c r="F6" s="73"/>
      <c r="G6" s="17" t="s">
        <v>65</v>
      </c>
      <c r="H6" s="11" t="s">
        <v>63</v>
      </c>
      <c r="I6" s="12" t="s">
        <v>64</v>
      </c>
      <c r="J6" s="63"/>
      <c r="K6" s="63"/>
      <c r="L6" s="63"/>
      <c r="M6" s="69"/>
      <c r="N6" s="46" t="s">
        <v>67</v>
      </c>
      <c r="O6" s="46" t="s">
        <v>68</v>
      </c>
      <c r="P6" s="70"/>
      <c r="Q6" s="69"/>
      <c r="R6" s="70"/>
      <c r="S6" s="70"/>
      <c r="T6" s="70"/>
      <c r="U6" s="86"/>
      <c r="V6" s="71"/>
      <c r="W6" s="71"/>
      <c r="X6" s="71"/>
      <c r="Y6" s="71"/>
      <c r="Z6" s="71"/>
      <c r="AA6" s="71"/>
      <c r="AB6" s="3"/>
    </row>
    <row r="7" spans="1:28" s="1" customFormat="1" x14ac:dyDescent="0.3">
      <c r="A7" s="78"/>
      <c r="B7" s="38" t="s">
        <v>55</v>
      </c>
      <c r="C7" s="47"/>
      <c r="D7" s="47"/>
      <c r="E7" s="47"/>
      <c r="F7" s="47"/>
      <c r="G7" s="47"/>
      <c r="H7" s="47"/>
      <c r="I7" s="47"/>
      <c r="J7" s="47"/>
      <c r="K7" s="47"/>
      <c r="L7" s="47"/>
      <c r="M7" s="47"/>
      <c r="N7" s="47"/>
      <c r="O7" s="47"/>
      <c r="P7" s="47"/>
      <c r="Q7" s="47"/>
      <c r="R7" s="47"/>
      <c r="S7" s="47"/>
      <c r="T7" s="47"/>
      <c r="U7" s="86"/>
      <c r="V7" s="71"/>
      <c r="W7" s="71"/>
      <c r="X7" s="71"/>
      <c r="Y7" s="71"/>
      <c r="Z7" s="71"/>
      <c r="AA7" s="71"/>
      <c r="AB7" s="3"/>
    </row>
    <row r="8" spans="1:28" x14ac:dyDescent="0.3">
      <c r="A8" s="99" t="s">
        <v>5</v>
      </c>
      <c r="B8" s="33" t="s">
        <v>25</v>
      </c>
      <c r="C8" s="35" t="s">
        <v>9</v>
      </c>
      <c r="D8" s="35" t="s">
        <v>9</v>
      </c>
      <c r="E8" s="35" t="s">
        <v>9</v>
      </c>
      <c r="F8" s="35" t="s">
        <v>9</v>
      </c>
      <c r="G8" s="35" t="s">
        <v>9</v>
      </c>
      <c r="H8" s="35" t="s">
        <v>9</v>
      </c>
      <c r="I8" s="35" t="s">
        <v>46</v>
      </c>
      <c r="J8" s="35" t="s">
        <v>46</v>
      </c>
      <c r="K8" s="35" t="s">
        <v>9</v>
      </c>
      <c r="L8" s="35" t="s">
        <v>46</v>
      </c>
      <c r="M8" s="35" t="s">
        <v>46</v>
      </c>
      <c r="N8" s="35" t="s">
        <v>9</v>
      </c>
      <c r="O8" s="35" t="s">
        <v>9</v>
      </c>
      <c r="P8" s="35" t="s">
        <v>46</v>
      </c>
      <c r="Q8" s="35" t="s">
        <v>46</v>
      </c>
      <c r="R8" s="35" t="s">
        <v>46</v>
      </c>
      <c r="S8" s="35" t="s">
        <v>46</v>
      </c>
      <c r="T8" s="35" t="s">
        <v>46</v>
      </c>
      <c r="U8" s="29"/>
      <c r="V8" s="30">
        <v>27500</v>
      </c>
      <c r="W8" s="31">
        <v>0.35</v>
      </c>
      <c r="X8" s="31">
        <v>0.45</v>
      </c>
      <c r="Y8" s="30">
        <f>V8-(V8*W8)</f>
        <v>17875</v>
      </c>
      <c r="Z8" s="30">
        <f>V8-(V8*X8)</f>
        <v>15125</v>
      </c>
      <c r="AA8" s="30"/>
      <c r="AB8" s="5"/>
    </row>
    <row r="9" spans="1:28" x14ac:dyDescent="0.3">
      <c r="A9" s="100"/>
      <c r="B9" s="33" t="s">
        <v>24</v>
      </c>
      <c r="C9" s="34" t="s">
        <v>9</v>
      </c>
      <c r="D9" s="34" t="s">
        <v>9</v>
      </c>
      <c r="E9" s="34" t="s">
        <v>9</v>
      </c>
      <c r="F9" s="34" t="s">
        <v>9</v>
      </c>
      <c r="G9" s="34" t="s">
        <v>9</v>
      </c>
      <c r="H9" s="34" t="s">
        <v>9</v>
      </c>
      <c r="I9" s="34" t="s">
        <v>46</v>
      </c>
      <c r="J9" s="34" t="s">
        <v>46</v>
      </c>
      <c r="K9" s="35" t="s">
        <v>9</v>
      </c>
      <c r="L9" s="34" t="s">
        <v>9</v>
      </c>
      <c r="M9" s="34" t="s">
        <v>46</v>
      </c>
      <c r="N9" s="29" t="s">
        <v>9</v>
      </c>
      <c r="O9" s="29" t="s">
        <v>9</v>
      </c>
      <c r="P9" s="34" t="s">
        <v>46</v>
      </c>
      <c r="Q9" s="34" t="s">
        <v>46</v>
      </c>
      <c r="R9" s="34" t="s">
        <v>46</v>
      </c>
      <c r="S9" s="34" t="s">
        <v>46</v>
      </c>
      <c r="T9" s="34" t="s">
        <v>46</v>
      </c>
      <c r="U9" s="29"/>
      <c r="V9" s="30">
        <v>39000</v>
      </c>
      <c r="W9" s="31">
        <v>0.35</v>
      </c>
      <c r="X9" s="32">
        <v>0.45</v>
      </c>
      <c r="Y9" s="30">
        <f>V9-(V9*W9)</f>
        <v>25350</v>
      </c>
      <c r="Z9" s="30">
        <f>V9-(V9*X9)</f>
        <v>21450</v>
      </c>
      <c r="AA9" s="29"/>
    </row>
    <row r="10" spans="1:28" x14ac:dyDescent="0.3">
      <c r="A10" s="44" t="s">
        <v>31</v>
      </c>
      <c r="B10" s="33" t="s">
        <v>16</v>
      </c>
      <c r="C10" s="34" t="s">
        <v>9</v>
      </c>
      <c r="D10" s="34" t="s">
        <v>9</v>
      </c>
      <c r="E10" s="34" t="s">
        <v>9</v>
      </c>
      <c r="F10" s="34" t="s">
        <v>9</v>
      </c>
      <c r="G10" s="34" t="s">
        <v>9</v>
      </c>
      <c r="H10" s="34" t="s">
        <v>9</v>
      </c>
      <c r="I10" s="34" t="s">
        <v>9</v>
      </c>
      <c r="J10" s="34" t="s">
        <v>46</v>
      </c>
      <c r="K10" s="35" t="s">
        <v>46</v>
      </c>
      <c r="L10" s="34" t="s">
        <v>46</v>
      </c>
      <c r="M10" s="34" t="s">
        <v>9</v>
      </c>
      <c r="N10" s="29" t="s">
        <v>9</v>
      </c>
      <c r="O10" s="29"/>
      <c r="P10" s="34" t="s">
        <v>9</v>
      </c>
      <c r="Q10" s="34" t="s">
        <v>46</v>
      </c>
      <c r="R10" s="34" t="s">
        <v>46</v>
      </c>
      <c r="S10" s="34" t="s">
        <v>46</v>
      </c>
      <c r="T10" s="34" t="s">
        <v>46</v>
      </c>
      <c r="U10" s="29"/>
      <c r="V10" s="30">
        <v>27500</v>
      </c>
      <c r="W10" s="31">
        <v>0.35</v>
      </c>
      <c r="X10" s="31">
        <v>0.45</v>
      </c>
      <c r="Y10" s="30">
        <f t="shared" ref="Y10:Y11" si="0">V10-(V10*W10)</f>
        <v>17875</v>
      </c>
      <c r="Z10" s="30">
        <f>V10-(V10*X10)</f>
        <v>15125</v>
      </c>
      <c r="AA10" s="30"/>
    </row>
    <row r="11" spans="1:28" x14ac:dyDescent="0.3">
      <c r="A11" s="37" t="s">
        <v>30</v>
      </c>
      <c r="B11" s="33" t="s">
        <v>23</v>
      </c>
      <c r="C11" s="34" t="s">
        <v>9</v>
      </c>
      <c r="D11" s="34" t="s">
        <v>9</v>
      </c>
      <c r="E11" s="34" t="s">
        <v>9</v>
      </c>
      <c r="F11" s="34" t="s">
        <v>9</v>
      </c>
      <c r="G11" s="34" t="s">
        <v>9</v>
      </c>
      <c r="H11" s="34" t="s">
        <v>9</v>
      </c>
      <c r="I11" s="34" t="s">
        <v>9</v>
      </c>
      <c r="J11" s="34" t="s">
        <v>46</v>
      </c>
      <c r="K11" s="35" t="s">
        <v>46</v>
      </c>
      <c r="L11" s="34" t="s">
        <v>46</v>
      </c>
      <c r="M11" s="34" t="s">
        <v>46</v>
      </c>
      <c r="N11" s="29"/>
      <c r="O11" s="29" t="s">
        <v>9</v>
      </c>
      <c r="P11" s="34" t="s">
        <v>46</v>
      </c>
      <c r="Q11" s="34" t="s">
        <v>9</v>
      </c>
      <c r="R11" s="34" t="s">
        <v>46</v>
      </c>
      <c r="S11" s="34" t="s">
        <v>46</v>
      </c>
      <c r="T11" s="34" t="s">
        <v>46</v>
      </c>
      <c r="U11" s="29"/>
      <c r="V11" s="30">
        <v>10000</v>
      </c>
      <c r="W11" s="31">
        <v>0.3</v>
      </c>
      <c r="X11" s="31"/>
      <c r="Y11" s="30">
        <f t="shared" si="0"/>
        <v>7000</v>
      </c>
      <c r="Z11" s="30">
        <f>Y11</f>
        <v>7000</v>
      </c>
      <c r="AA11" s="30"/>
    </row>
    <row r="12" spans="1:28" s="13" customFormat="1" x14ac:dyDescent="0.3">
      <c r="A12" s="18" t="s">
        <v>17</v>
      </c>
      <c r="B12" s="36" t="s">
        <v>43</v>
      </c>
      <c r="C12" s="34" t="s">
        <v>9</v>
      </c>
      <c r="D12" s="34" t="s">
        <v>9</v>
      </c>
      <c r="E12" s="34" t="s">
        <v>9</v>
      </c>
      <c r="F12" s="34" t="s">
        <v>9</v>
      </c>
      <c r="G12" s="34" t="s">
        <v>9</v>
      </c>
      <c r="H12" s="34" t="s">
        <v>9</v>
      </c>
      <c r="I12" s="34" t="s">
        <v>9</v>
      </c>
      <c r="J12" s="34" t="s">
        <v>46</v>
      </c>
      <c r="K12" s="35" t="s">
        <v>46</v>
      </c>
      <c r="L12" s="34" t="s">
        <v>46</v>
      </c>
      <c r="M12" s="34" t="s">
        <v>46</v>
      </c>
      <c r="N12" s="29" t="s">
        <v>9</v>
      </c>
      <c r="O12" s="29"/>
      <c r="P12" s="34" t="s">
        <v>46</v>
      </c>
      <c r="Q12" s="34" t="s">
        <v>46</v>
      </c>
      <c r="R12" s="34" t="s">
        <v>9</v>
      </c>
      <c r="S12" s="34" t="s">
        <v>46</v>
      </c>
      <c r="T12" s="34" t="s">
        <v>46</v>
      </c>
      <c r="U12" s="29"/>
      <c r="V12" s="30">
        <v>10000</v>
      </c>
      <c r="W12" s="31">
        <v>0.35</v>
      </c>
      <c r="X12" s="31">
        <v>0.45</v>
      </c>
      <c r="Y12" s="30">
        <f t="shared" ref="Y12:Y20" si="1">V12-(V12*W12)</f>
        <v>6500</v>
      </c>
      <c r="Z12" s="30">
        <f>V12-(V12*X12)</f>
        <v>5500</v>
      </c>
      <c r="AA12" s="29"/>
    </row>
    <row r="13" spans="1:28" x14ac:dyDescent="0.3">
      <c r="A13" s="64" t="s">
        <v>54</v>
      </c>
      <c r="B13" s="20" t="s">
        <v>2</v>
      </c>
      <c r="C13" s="21" t="s">
        <v>9</v>
      </c>
      <c r="D13" s="21" t="s">
        <v>9</v>
      </c>
      <c r="E13" s="21" t="s">
        <v>9</v>
      </c>
      <c r="F13" s="21" t="s">
        <v>9</v>
      </c>
      <c r="G13" s="21" t="s">
        <v>9</v>
      </c>
      <c r="H13" s="21" t="s">
        <v>9</v>
      </c>
      <c r="I13" s="21" t="s">
        <v>9</v>
      </c>
      <c r="J13" s="21" t="s">
        <v>46</v>
      </c>
      <c r="K13" s="22" t="s">
        <v>46</v>
      </c>
      <c r="L13" s="21" t="s">
        <v>46</v>
      </c>
      <c r="M13" s="21" t="s">
        <v>9</v>
      </c>
      <c r="N13" s="28" t="s">
        <v>9</v>
      </c>
      <c r="O13" s="28" t="s">
        <v>9</v>
      </c>
      <c r="P13" s="21" t="s">
        <v>9</v>
      </c>
      <c r="Q13" s="21" t="s">
        <v>9</v>
      </c>
      <c r="R13" s="21" t="s">
        <v>46</v>
      </c>
      <c r="S13" s="21" t="s">
        <v>46</v>
      </c>
      <c r="T13" s="21" t="s">
        <v>46</v>
      </c>
      <c r="U13" s="28"/>
      <c r="V13" s="27">
        <v>28500</v>
      </c>
      <c r="W13" s="19">
        <v>0.35</v>
      </c>
      <c r="X13" s="19">
        <v>0.45</v>
      </c>
      <c r="Y13" s="27">
        <f t="shared" si="1"/>
        <v>18525</v>
      </c>
      <c r="Z13" s="27">
        <f>V13-(V13*X13)</f>
        <v>15675</v>
      </c>
      <c r="AA13" s="27"/>
    </row>
    <row r="14" spans="1:28" x14ac:dyDescent="0.3">
      <c r="A14" s="64"/>
      <c r="B14" s="23" t="s">
        <v>1</v>
      </c>
      <c r="C14" s="24" t="s">
        <v>9</v>
      </c>
      <c r="D14" s="24" t="s">
        <v>9</v>
      </c>
      <c r="E14" s="24" t="s">
        <v>9</v>
      </c>
      <c r="F14" s="24" t="s">
        <v>9</v>
      </c>
      <c r="G14" s="24" t="s">
        <v>9</v>
      </c>
      <c r="H14" s="24" t="s">
        <v>9</v>
      </c>
      <c r="I14" s="24" t="s">
        <v>9</v>
      </c>
      <c r="J14" s="24" t="s">
        <v>46</v>
      </c>
      <c r="K14" s="25" t="s">
        <v>46</v>
      </c>
      <c r="L14" s="24" t="s">
        <v>46</v>
      </c>
      <c r="M14" s="24" t="s">
        <v>9</v>
      </c>
      <c r="N14" s="50" t="s">
        <v>9</v>
      </c>
      <c r="O14" s="50"/>
      <c r="P14" s="24" t="s">
        <v>9</v>
      </c>
      <c r="Q14" s="24" t="s">
        <v>46</v>
      </c>
      <c r="R14" s="24" t="s">
        <v>46</v>
      </c>
      <c r="S14" s="24" t="s">
        <v>46</v>
      </c>
      <c r="T14" s="24" t="s">
        <v>46</v>
      </c>
      <c r="U14" s="50"/>
      <c r="V14" s="51">
        <v>45000</v>
      </c>
      <c r="W14" s="52">
        <v>0.35</v>
      </c>
      <c r="X14" s="52">
        <v>0.45</v>
      </c>
      <c r="Y14" s="51">
        <f t="shared" si="1"/>
        <v>29250</v>
      </c>
      <c r="Z14" s="51">
        <f>V14-(V14*X14)</f>
        <v>24750</v>
      </c>
      <c r="AA14" s="51"/>
    </row>
    <row r="15" spans="1:28" ht="28.8" x14ac:dyDescent="0.3">
      <c r="A15" s="64"/>
      <c r="B15" s="20" t="s">
        <v>80</v>
      </c>
      <c r="C15" s="21" t="s">
        <v>9</v>
      </c>
      <c r="D15" s="21" t="s">
        <v>9</v>
      </c>
      <c r="E15" s="21" t="s">
        <v>9</v>
      </c>
      <c r="F15" s="21" t="s">
        <v>9</v>
      </c>
      <c r="G15" s="21" t="s">
        <v>9</v>
      </c>
      <c r="H15" s="21" t="s">
        <v>9</v>
      </c>
      <c r="I15" s="21" t="s">
        <v>9</v>
      </c>
      <c r="J15" s="21" t="s">
        <v>46</v>
      </c>
      <c r="K15" s="22" t="s">
        <v>46</v>
      </c>
      <c r="L15" s="21" t="s">
        <v>46</v>
      </c>
      <c r="M15" s="21" t="s">
        <v>46</v>
      </c>
      <c r="N15" s="28" t="s">
        <v>9</v>
      </c>
      <c r="O15" s="28" t="s">
        <v>9</v>
      </c>
      <c r="P15" s="21" t="s">
        <v>9</v>
      </c>
      <c r="Q15" s="21" t="s">
        <v>9</v>
      </c>
      <c r="R15" s="21" t="s">
        <v>46</v>
      </c>
      <c r="S15" s="21" t="s">
        <v>9</v>
      </c>
      <c r="T15" s="21" t="s">
        <v>46</v>
      </c>
      <c r="U15" s="28"/>
      <c r="V15" s="27">
        <v>40000</v>
      </c>
      <c r="W15" s="19">
        <v>0.35</v>
      </c>
      <c r="X15" s="19">
        <v>0.45</v>
      </c>
      <c r="Y15" s="27">
        <f t="shared" si="1"/>
        <v>26000</v>
      </c>
      <c r="Z15" s="27">
        <f>V15-(V15*X15)</f>
        <v>22000</v>
      </c>
      <c r="AA15" s="27" t="s">
        <v>87</v>
      </c>
      <c r="AB15" s="6"/>
    </row>
    <row r="16" spans="1:28" x14ac:dyDescent="0.3">
      <c r="A16" s="64"/>
      <c r="B16" s="26" t="s">
        <v>44</v>
      </c>
      <c r="C16" s="24" t="s">
        <v>9</v>
      </c>
      <c r="D16" s="24" t="s">
        <v>9</v>
      </c>
      <c r="E16" s="24" t="s">
        <v>9</v>
      </c>
      <c r="F16" s="24" t="s">
        <v>9</v>
      </c>
      <c r="G16" s="24" t="s">
        <v>9</v>
      </c>
      <c r="H16" s="24" t="s">
        <v>9</v>
      </c>
      <c r="I16" s="24" t="s">
        <v>9</v>
      </c>
      <c r="J16" s="24" t="s">
        <v>46</v>
      </c>
      <c r="K16" s="25" t="s">
        <v>46</v>
      </c>
      <c r="L16" s="24" t="s">
        <v>46</v>
      </c>
      <c r="M16" s="24" t="s">
        <v>46</v>
      </c>
      <c r="N16" s="16" t="s">
        <v>9</v>
      </c>
      <c r="O16" s="16"/>
      <c r="P16" s="24" t="s">
        <v>9</v>
      </c>
      <c r="Q16" s="24" t="s">
        <v>9</v>
      </c>
      <c r="R16" s="24" t="s">
        <v>46</v>
      </c>
      <c r="S16" s="24" t="s">
        <v>46</v>
      </c>
      <c r="T16" s="24" t="s">
        <v>46</v>
      </c>
      <c r="U16" s="16"/>
      <c r="V16" s="14">
        <v>24500</v>
      </c>
      <c r="W16" s="15">
        <v>0.3</v>
      </c>
      <c r="X16" s="15">
        <v>0.4</v>
      </c>
      <c r="Y16" s="14">
        <f>V16-(V16*W16)</f>
        <v>17150</v>
      </c>
      <c r="Z16" s="14">
        <f>V16-(V16*X16)</f>
        <v>14700</v>
      </c>
      <c r="AA16" s="16" t="s">
        <v>12</v>
      </c>
      <c r="AB16" s="6"/>
    </row>
    <row r="17" spans="1:28" x14ac:dyDescent="0.3">
      <c r="A17" s="64"/>
      <c r="B17" s="53" t="s">
        <v>45</v>
      </c>
      <c r="C17" s="21" t="s">
        <v>9</v>
      </c>
      <c r="D17" s="21" t="s">
        <v>9</v>
      </c>
      <c r="E17" s="21" t="s">
        <v>9</v>
      </c>
      <c r="F17" s="21" t="s">
        <v>9</v>
      </c>
      <c r="G17" s="21" t="s">
        <v>9</v>
      </c>
      <c r="H17" s="21" t="s">
        <v>9</v>
      </c>
      <c r="I17" s="21" t="s">
        <v>9</v>
      </c>
      <c r="J17" s="21" t="s">
        <v>46</v>
      </c>
      <c r="K17" s="22" t="s">
        <v>46</v>
      </c>
      <c r="L17" s="21" t="s">
        <v>46</v>
      </c>
      <c r="M17" s="21" t="s">
        <v>9</v>
      </c>
      <c r="N17" s="28" t="s">
        <v>9</v>
      </c>
      <c r="O17" s="28"/>
      <c r="P17" s="21" t="s">
        <v>9</v>
      </c>
      <c r="Q17" s="21" t="s">
        <v>46</v>
      </c>
      <c r="R17" s="21" t="s">
        <v>46</v>
      </c>
      <c r="S17" s="21" t="s">
        <v>9</v>
      </c>
      <c r="T17" s="21" t="s">
        <v>46</v>
      </c>
      <c r="U17" s="28"/>
      <c r="V17" s="27">
        <v>35000</v>
      </c>
      <c r="W17" s="19">
        <v>0.3</v>
      </c>
      <c r="X17" s="19">
        <v>0.4</v>
      </c>
      <c r="Y17" s="27">
        <f t="shared" si="1"/>
        <v>24500</v>
      </c>
      <c r="Z17" s="27">
        <f>V17-(X17*V17)</f>
        <v>21000</v>
      </c>
      <c r="AA17" s="28" t="s">
        <v>12</v>
      </c>
      <c r="AB17" s="6"/>
    </row>
    <row r="18" spans="1:28" ht="28.8" x14ac:dyDescent="0.3">
      <c r="A18" s="64"/>
      <c r="B18" s="26" t="s">
        <v>79</v>
      </c>
      <c r="C18" s="24" t="s">
        <v>9</v>
      </c>
      <c r="D18" s="24" t="s">
        <v>9</v>
      </c>
      <c r="E18" s="24" t="s">
        <v>9</v>
      </c>
      <c r="F18" s="24" t="s">
        <v>9</v>
      </c>
      <c r="G18" s="24" t="s">
        <v>9</v>
      </c>
      <c r="H18" s="24" t="s">
        <v>9</v>
      </c>
      <c r="I18" s="24" t="s">
        <v>9</v>
      </c>
      <c r="J18" s="24" t="s">
        <v>46</v>
      </c>
      <c r="K18" s="25" t="s">
        <v>46</v>
      </c>
      <c r="L18" s="24" t="s">
        <v>46</v>
      </c>
      <c r="M18" s="24" t="s">
        <v>46</v>
      </c>
      <c r="N18" s="16" t="s">
        <v>9</v>
      </c>
      <c r="O18" s="16" t="s">
        <v>9</v>
      </c>
      <c r="P18" s="24" t="s">
        <v>9</v>
      </c>
      <c r="Q18" s="24" t="s">
        <v>46</v>
      </c>
      <c r="R18" s="24" t="s">
        <v>46</v>
      </c>
      <c r="S18" s="24" t="s">
        <v>9</v>
      </c>
      <c r="T18" s="24" t="s">
        <v>46</v>
      </c>
      <c r="U18" s="16"/>
      <c r="V18" s="14">
        <v>32500</v>
      </c>
      <c r="W18" s="15">
        <v>0.35</v>
      </c>
      <c r="X18" s="15">
        <v>0.45</v>
      </c>
      <c r="Y18" s="14">
        <f t="shared" si="1"/>
        <v>21125</v>
      </c>
      <c r="Z18" s="14">
        <f>V18-(X18*V18)</f>
        <v>17875</v>
      </c>
      <c r="AA18" s="14" t="s">
        <v>85</v>
      </c>
      <c r="AB18" s="45"/>
    </row>
    <row r="19" spans="1:28" x14ac:dyDescent="0.3">
      <c r="A19" s="64" t="s">
        <v>32</v>
      </c>
      <c r="B19" s="20" t="s">
        <v>28</v>
      </c>
      <c r="C19" s="21" t="s">
        <v>9</v>
      </c>
      <c r="D19" s="21" t="s">
        <v>9</v>
      </c>
      <c r="E19" s="21" t="s">
        <v>9</v>
      </c>
      <c r="F19" s="21" t="s">
        <v>46</v>
      </c>
      <c r="G19" s="21" t="s">
        <v>9</v>
      </c>
      <c r="H19" s="21" t="s">
        <v>9</v>
      </c>
      <c r="I19" s="21" t="s">
        <v>9</v>
      </c>
      <c r="J19" s="21" t="s">
        <v>46</v>
      </c>
      <c r="K19" s="22" t="s">
        <v>46</v>
      </c>
      <c r="L19" s="21" t="s">
        <v>46</v>
      </c>
      <c r="M19" s="21" t="s">
        <v>46</v>
      </c>
      <c r="N19" s="28" t="s">
        <v>9</v>
      </c>
      <c r="O19" s="28"/>
      <c r="P19" s="21" t="s">
        <v>46</v>
      </c>
      <c r="Q19" s="21" t="s">
        <v>46</v>
      </c>
      <c r="R19" s="21" t="s">
        <v>46</v>
      </c>
      <c r="S19" s="21" t="s">
        <v>46</v>
      </c>
      <c r="T19" s="21" t="s">
        <v>9</v>
      </c>
      <c r="U19" s="28"/>
      <c r="V19" s="27">
        <v>25000</v>
      </c>
      <c r="W19" s="19"/>
      <c r="X19" s="19"/>
      <c r="Y19" s="27">
        <f t="shared" si="1"/>
        <v>25000</v>
      </c>
      <c r="Z19" s="27">
        <f>V19-(V19*X19)</f>
        <v>25000</v>
      </c>
      <c r="AA19" s="27" t="s">
        <v>10</v>
      </c>
    </row>
    <row r="20" spans="1:28" x14ac:dyDescent="0.3">
      <c r="A20" s="64"/>
      <c r="B20" s="23" t="s">
        <v>19</v>
      </c>
      <c r="C20" s="24" t="s">
        <v>9</v>
      </c>
      <c r="D20" s="24" t="s">
        <v>9</v>
      </c>
      <c r="E20" s="24" t="s">
        <v>9</v>
      </c>
      <c r="F20" s="24" t="s">
        <v>46</v>
      </c>
      <c r="G20" s="24" t="s">
        <v>9</v>
      </c>
      <c r="H20" s="24" t="s">
        <v>9</v>
      </c>
      <c r="I20" s="24" t="s">
        <v>9</v>
      </c>
      <c r="J20" s="24" t="s">
        <v>9</v>
      </c>
      <c r="K20" s="25" t="s">
        <v>46</v>
      </c>
      <c r="L20" s="24" t="s">
        <v>46</v>
      </c>
      <c r="M20" s="24" t="s">
        <v>9</v>
      </c>
      <c r="N20" s="16" t="s">
        <v>9</v>
      </c>
      <c r="O20" s="16"/>
      <c r="P20" s="24" t="s">
        <v>9</v>
      </c>
      <c r="Q20" s="24" t="s">
        <v>46</v>
      </c>
      <c r="R20" s="24" t="s">
        <v>46</v>
      </c>
      <c r="S20" s="24" t="s">
        <v>46</v>
      </c>
      <c r="T20" s="24" t="s">
        <v>46</v>
      </c>
      <c r="U20" s="16"/>
      <c r="V20" s="14">
        <v>12500</v>
      </c>
      <c r="W20" s="16"/>
      <c r="X20" s="16"/>
      <c r="Y20" s="14">
        <f t="shared" si="1"/>
        <v>12500</v>
      </c>
      <c r="Z20" s="14">
        <f>V20</f>
        <v>12500</v>
      </c>
      <c r="AA20" s="14" t="s">
        <v>11</v>
      </c>
      <c r="AB20" s="6"/>
    </row>
    <row r="21" spans="1:28" ht="16.2" x14ac:dyDescent="0.3">
      <c r="A21" s="64"/>
      <c r="B21" s="20" t="s">
        <v>18</v>
      </c>
      <c r="C21" s="21" t="s">
        <v>9</v>
      </c>
      <c r="D21" s="21" t="s">
        <v>9</v>
      </c>
      <c r="E21" s="21" t="s">
        <v>9</v>
      </c>
      <c r="F21" s="21" t="s">
        <v>9</v>
      </c>
      <c r="G21" s="21" t="s">
        <v>9</v>
      </c>
      <c r="H21" s="21" t="s">
        <v>9</v>
      </c>
      <c r="I21" s="21" t="s">
        <v>9</v>
      </c>
      <c r="J21" s="21" t="s">
        <v>46</v>
      </c>
      <c r="K21" s="22" t="s">
        <v>46</v>
      </c>
      <c r="L21" s="21" t="s">
        <v>46</v>
      </c>
      <c r="M21" s="21" t="s">
        <v>9</v>
      </c>
      <c r="N21" s="28" t="s">
        <v>9</v>
      </c>
      <c r="O21" s="28" t="s">
        <v>9</v>
      </c>
      <c r="P21" s="21" t="s">
        <v>9</v>
      </c>
      <c r="Q21" s="21" t="s">
        <v>46</v>
      </c>
      <c r="R21" s="21" t="s">
        <v>46</v>
      </c>
      <c r="S21" s="21" t="s">
        <v>46</v>
      </c>
      <c r="T21" s="21" t="s">
        <v>46</v>
      </c>
      <c r="U21" s="28"/>
      <c r="V21" s="27">
        <v>13000</v>
      </c>
      <c r="W21" s="19" t="s">
        <v>96</v>
      </c>
      <c r="X21" s="19"/>
      <c r="Y21" s="27">
        <f>V21-(V21*20%)</f>
        <v>10400</v>
      </c>
      <c r="Z21" s="27">
        <f>Y21</f>
        <v>10400</v>
      </c>
      <c r="AA21" s="27" t="s">
        <v>10</v>
      </c>
      <c r="AB21" s="56"/>
    </row>
    <row r="22" spans="1:28" ht="16.2" x14ac:dyDescent="0.3">
      <c r="A22" s="64"/>
      <c r="B22" s="23" t="s">
        <v>20</v>
      </c>
      <c r="C22" s="24" t="s">
        <v>9</v>
      </c>
      <c r="D22" s="24" t="s">
        <v>9</v>
      </c>
      <c r="E22" s="24" t="s">
        <v>9</v>
      </c>
      <c r="F22" s="24" t="s">
        <v>9</v>
      </c>
      <c r="G22" s="24" t="s">
        <v>9</v>
      </c>
      <c r="H22" s="24" t="s">
        <v>9</v>
      </c>
      <c r="I22" s="24" t="s">
        <v>9</v>
      </c>
      <c r="J22" s="24" t="s">
        <v>46</v>
      </c>
      <c r="K22" s="25" t="s">
        <v>46</v>
      </c>
      <c r="L22" s="24" t="s">
        <v>46</v>
      </c>
      <c r="M22" s="24" t="s">
        <v>46</v>
      </c>
      <c r="N22" s="16" t="s">
        <v>9</v>
      </c>
      <c r="O22" s="16"/>
      <c r="P22" s="24" t="s">
        <v>9</v>
      </c>
      <c r="Q22" s="24" t="s">
        <v>46</v>
      </c>
      <c r="R22" s="24" t="s">
        <v>46</v>
      </c>
      <c r="S22" s="24" t="s">
        <v>9</v>
      </c>
      <c r="T22" s="24" t="s">
        <v>46</v>
      </c>
      <c r="U22" s="16"/>
      <c r="V22" s="14">
        <v>13000</v>
      </c>
      <c r="W22" s="14" t="s">
        <v>96</v>
      </c>
      <c r="X22" s="15"/>
      <c r="Y22" s="14">
        <f>V22-(V22*20%)</f>
        <v>10400</v>
      </c>
      <c r="Z22" s="14">
        <f>Y22</f>
        <v>10400</v>
      </c>
      <c r="AA22" s="14" t="s">
        <v>10</v>
      </c>
      <c r="AB22" s="6"/>
    </row>
    <row r="23" spans="1:28" x14ac:dyDescent="0.3">
      <c r="A23" s="65" t="s">
        <v>52</v>
      </c>
      <c r="B23" s="66"/>
      <c r="C23" s="66"/>
      <c r="D23" s="66"/>
      <c r="E23" s="66"/>
      <c r="F23" s="66"/>
      <c r="G23" s="66"/>
      <c r="H23" s="66"/>
      <c r="I23" s="66"/>
      <c r="J23" s="66"/>
      <c r="K23" s="66"/>
      <c r="L23" s="66"/>
      <c r="M23" s="66"/>
      <c r="N23" s="66"/>
      <c r="O23" s="66"/>
      <c r="P23" s="66"/>
      <c r="Q23" s="66"/>
      <c r="R23" s="66"/>
      <c r="S23" s="66"/>
      <c r="T23" s="66"/>
      <c r="U23" s="66"/>
      <c r="V23" s="66"/>
      <c r="W23" s="66"/>
      <c r="X23" s="66"/>
      <c r="Y23" s="66"/>
      <c r="Z23" s="66"/>
      <c r="AA23" s="67"/>
      <c r="AB23" s="6"/>
    </row>
    <row r="24" spans="1:28" x14ac:dyDescent="0.3">
      <c r="A24" s="77" t="s">
        <v>52</v>
      </c>
      <c r="B24" s="26" t="s">
        <v>26</v>
      </c>
      <c r="C24" s="24" t="s">
        <v>9</v>
      </c>
      <c r="D24" s="24" t="s">
        <v>9</v>
      </c>
      <c r="E24" s="24" t="s">
        <v>9</v>
      </c>
      <c r="F24" s="24" t="s">
        <v>9</v>
      </c>
      <c r="G24" s="24" t="s">
        <v>9</v>
      </c>
      <c r="H24" s="24" t="s">
        <v>9</v>
      </c>
      <c r="I24" s="24" t="s">
        <v>9</v>
      </c>
      <c r="J24" s="24" t="s">
        <v>46</v>
      </c>
      <c r="K24" s="25" t="s">
        <v>46</v>
      </c>
      <c r="L24" s="24" t="s">
        <v>46</v>
      </c>
      <c r="M24" s="24" t="s">
        <v>46</v>
      </c>
      <c r="N24" s="16" t="s">
        <v>9</v>
      </c>
      <c r="O24" s="16"/>
      <c r="P24" s="24" t="s">
        <v>46</v>
      </c>
      <c r="Q24" s="24" t="s">
        <v>46</v>
      </c>
      <c r="R24" s="24" t="s">
        <v>46</v>
      </c>
      <c r="S24" s="24" t="s">
        <v>46</v>
      </c>
      <c r="T24" s="24" t="s">
        <v>46</v>
      </c>
      <c r="U24" s="16"/>
      <c r="V24" s="14">
        <v>17000</v>
      </c>
      <c r="W24" s="15"/>
      <c r="X24" s="15"/>
      <c r="Y24" s="14">
        <f>V24-(V24*W24)</f>
        <v>17000</v>
      </c>
      <c r="Z24" s="14"/>
      <c r="AA24" s="16"/>
    </row>
    <row r="25" spans="1:28" x14ac:dyDescent="0.3">
      <c r="A25" s="77"/>
      <c r="B25" s="20" t="s">
        <v>27</v>
      </c>
      <c r="C25" s="21" t="s">
        <v>9</v>
      </c>
      <c r="D25" s="21" t="s">
        <v>9</v>
      </c>
      <c r="E25" s="21" t="s">
        <v>9</v>
      </c>
      <c r="F25" s="21" t="s">
        <v>9</v>
      </c>
      <c r="G25" s="21" t="s">
        <v>9</v>
      </c>
      <c r="H25" s="21" t="s">
        <v>9</v>
      </c>
      <c r="I25" s="21" t="s">
        <v>9</v>
      </c>
      <c r="J25" s="21" t="s">
        <v>46</v>
      </c>
      <c r="K25" s="22" t="s">
        <v>46</v>
      </c>
      <c r="L25" s="21" t="s">
        <v>46</v>
      </c>
      <c r="M25" s="21" t="s">
        <v>46</v>
      </c>
      <c r="N25" s="28" t="s">
        <v>9</v>
      </c>
      <c r="O25" s="28"/>
      <c r="P25" s="21" t="s">
        <v>46</v>
      </c>
      <c r="Q25" s="21" t="s">
        <v>46</v>
      </c>
      <c r="R25" s="21" t="s">
        <v>46</v>
      </c>
      <c r="S25" s="21" t="s">
        <v>46</v>
      </c>
      <c r="T25" s="21" t="s">
        <v>46</v>
      </c>
      <c r="U25" s="28"/>
      <c r="V25" s="27">
        <v>17000</v>
      </c>
      <c r="W25" s="19"/>
      <c r="X25" s="19"/>
      <c r="Y25" s="27">
        <f>V25-(V25*W25)</f>
        <v>17000</v>
      </c>
      <c r="Z25" s="27"/>
      <c r="AA25" s="27"/>
    </row>
    <row r="26" spans="1:28" x14ac:dyDescent="0.3">
      <c r="A26" s="77"/>
      <c r="B26" s="26" t="s">
        <v>82</v>
      </c>
      <c r="C26" s="24" t="s">
        <v>9</v>
      </c>
      <c r="D26" s="24" t="s">
        <v>9</v>
      </c>
      <c r="E26" s="24" t="s">
        <v>9</v>
      </c>
      <c r="F26" s="24" t="s">
        <v>46</v>
      </c>
      <c r="G26" s="24" t="s">
        <v>46</v>
      </c>
      <c r="H26" s="24" t="s">
        <v>9</v>
      </c>
      <c r="I26" s="24" t="s">
        <v>9</v>
      </c>
      <c r="J26" s="24" t="s">
        <v>46</v>
      </c>
      <c r="K26" s="25" t="s">
        <v>46</v>
      </c>
      <c r="L26" s="24" t="s">
        <v>46</v>
      </c>
      <c r="M26" s="24" t="s">
        <v>9</v>
      </c>
      <c r="N26" s="16" t="s">
        <v>9</v>
      </c>
      <c r="O26" s="16"/>
      <c r="P26" s="24" t="s">
        <v>9</v>
      </c>
      <c r="Q26" s="24" t="s">
        <v>46</v>
      </c>
      <c r="R26" s="24" t="s">
        <v>46</v>
      </c>
      <c r="S26" s="24" t="s">
        <v>46</v>
      </c>
      <c r="T26" s="24" t="s">
        <v>46</v>
      </c>
      <c r="U26" s="16"/>
      <c r="V26" s="14">
        <v>18000</v>
      </c>
      <c r="W26" s="15">
        <v>0.35</v>
      </c>
      <c r="X26" s="15">
        <v>0.45</v>
      </c>
      <c r="Y26" s="14">
        <f>V26-(V26*W26)</f>
        <v>11700</v>
      </c>
      <c r="Z26" s="14">
        <f>V26-(V26*X26)</f>
        <v>9900</v>
      </c>
      <c r="AA26" s="16"/>
    </row>
    <row r="27" spans="1:28" x14ac:dyDescent="0.3">
      <c r="A27" s="77"/>
      <c r="B27" s="53" t="s">
        <v>83</v>
      </c>
      <c r="C27" s="21" t="s">
        <v>9</v>
      </c>
      <c r="D27" s="21" t="s">
        <v>9</v>
      </c>
      <c r="E27" s="21" t="s">
        <v>9</v>
      </c>
      <c r="F27" s="21" t="s">
        <v>46</v>
      </c>
      <c r="G27" s="21" t="s">
        <v>46</v>
      </c>
      <c r="H27" s="21" t="s">
        <v>9</v>
      </c>
      <c r="I27" s="21" t="s">
        <v>9</v>
      </c>
      <c r="J27" s="21" t="s">
        <v>46</v>
      </c>
      <c r="K27" s="22" t="s">
        <v>46</v>
      </c>
      <c r="L27" s="21" t="s">
        <v>46</v>
      </c>
      <c r="M27" s="21" t="s">
        <v>9</v>
      </c>
      <c r="N27" s="28" t="s">
        <v>9</v>
      </c>
      <c r="O27" s="28"/>
      <c r="P27" s="21" t="s">
        <v>9</v>
      </c>
      <c r="Q27" s="21" t="s">
        <v>46</v>
      </c>
      <c r="R27" s="21" t="s">
        <v>46</v>
      </c>
      <c r="S27" s="21" t="s">
        <v>46</v>
      </c>
      <c r="T27" s="21" t="s">
        <v>46</v>
      </c>
      <c r="U27" s="28"/>
      <c r="V27" s="27">
        <v>18000</v>
      </c>
      <c r="W27" s="19"/>
      <c r="X27" s="19"/>
      <c r="Y27" s="27">
        <f>V27-(V27*W27)</f>
        <v>18000</v>
      </c>
      <c r="Z27" s="27">
        <f>V27-(V27*X27)</f>
        <v>18000</v>
      </c>
      <c r="AA27" s="28"/>
    </row>
    <row r="28" spans="1:28" x14ac:dyDescent="0.3">
      <c r="A28" s="77"/>
      <c r="B28" s="23" t="s">
        <v>84</v>
      </c>
      <c r="C28" s="24" t="s">
        <v>9</v>
      </c>
      <c r="D28" s="24" t="s">
        <v>9</v>
      </c>
      <c r="E28" s="24" t="s">
        <v>9</v>
      </c>
      <c r="F28" s="24" t="s">
        <v>9</v>
      </c>
      <c r="G28" s="24" t="s">
        <v>9</v>
      </c>
      <c r="H28" s="24" t="s">
        <v>9</v>
      </c>
      <c r="I28" s="24" t="s">
        <v>9</v>
      </c>
      <c r="J28" s="24" t="s">
        <v>46</v>
      </c>
      <c r="K28" s="25" t="s">
        <v>46</v>
      </c>
      <c r="L28" s="24" t="s">
        <v>46</v>
      </c>
      <c r="M28" s="24" t="s">
        <v>9</v>
      </c>
      <c r="N28" s="50"/>
      <c r="O28" s="50" t="s">
        <v>9</v>
      </c>
      <c r="P28" s="24"/>
      <c r="Q28" s="24" t="s">
        <v>46</v>
      </c>
      <c r="R28" s="24" t="s">
        <v>46</v>
      </c>
      <c r="S28" s="24" t="s">
        <v>46</v>
      </c>
      <c r="T28" s="24" t="s">
        <v>46</v>
      </c>
      <c r="U28" s="50"/>
      <c r="V28" s="90" t="s">
        <v>81</v>
      </c>
      <c r="W28" s="91"/>
      <c r="X28" s="91"/>
      <c r="Y28" s="91"/>
      <c r="Z28" s="91"/>
      <c r="AA28" s="92"/>
    </row>
    <row r="29" spans="1:28" x14ac:dyDescent="0.3">
      <c r="A29" s="78"/>
      <c r="B29" s="53" t="s">
        <v>51</v>
      </c>
      <c r="C29" s="21" t="s">
        <v>9</v>
      </c>
      <c r="D29" s="21" t="s">
        <v>9</v>
      </c>
      <c r="E29" s="21" t="s">
        <v>9</v>
      </c>
      <c r="F29" s="21" t="s">
        <v>9</v>
      </c>
      <c r="G29" s="21" t="s">
        <v>9</v>
      </c>
      <c r="H29" s="21" t="s">
        <v>9</v>
      </c>
      <c r="I29" s="21" t="s">
        <v>9</v>
      </c>
      <c r="J29" s="21" t="s">
        <v>46</v>
      </c>
      <c r="K29" s="22" t="s">
        <v>46</v>
      </c>
      <c r="L29" s="21" t="s">
        <v>46</v>
      </c>
      <c r="M29" s="21" t="s">
        <v>9</v>
      </c>
      <c r="N29" s="28"/>
      <c r="O29" s="28" t="s">
        <v>9</v>
      </c>
      <c r="P29" s="21" t="s">
        <v>46</v>
      </c>
      <c r="Q29" s="21" t="s">
        <v>46</v>
      </c>
      <c r="R29" s="21" t="s">
        <v>46</v>
      </c>
      <c r="S29" s="21" t="s">
        <v>46</v>
      </c>
      <c r="T29" s="21" t="s">
        <v>46</v>
      </c>
      <c r="U29" s="28"/>
      <c r="V29" s="93" t="s">
        <v>81</v>
      </c>
      <c r="W29" s="94"/>
      <c r="X29" s="94"/>
      <c r="Y29" s="94"/>
      <c r="Z29" s="94"/>
      <c r="AA29" s="95"/>
    </row>
    <row r="30" spans="1:28" x14ac:dyDescent="0.3">
      <c r="B30" s="48"/>
    </row>
    <row r="31" spans="1:28" x14ac:dyDescent="0.3">
      <c r="B31" s="48"/>
    </row>
    <row r="32" spans="1:28" x14ac:dyDescent="0.3">
      <c r="B32" s="49" t="s">
        <v>4</v>
      </c>
      <c r="C32" s="8"/>
      <c r="D32" s="8"/>
      <c r="E32" s="8"/>
      <c r="F32" s="8"/>
      <c r="G32" s="8"/>
      <c r="H32" s="8"/>
      <c r="I32" s="8"/>
      <c r="J32" s="8"/>
    </row>
    <row r="33" spans="2:28" x14ac:dyDescent="0.3">
      <c r="B33" s="96" t="s">
        <v>92</v>
      </c>
      <c r="C33" s="96"/>
      <c r="D33" s="96"/>
      <c r="E33" s="96"/>
      <c r="F33" s="96"/>
      <c r="G33" s="96"/>
      <c r="H33" s="96"/>
      <c r="I33" s="96"/>
      <c r="J33" s="96"/>
      <c r="K33" s="96"/>
      <c r="L33" s="96"/>
      <c r="M33" s="96"/>
      <c r="N33" s="96"/>
      <c r="O33" s="96"/>
      <c r="P33" s="96"/>
      <c r="Q33" s="96"/>
      <c r="R33" s="96"/>
      <c r="S33" s="96"/>
      <c r="T33" s="96"/>
    </row>
    <row r="34" spans="2:28" ht="27" customHeight="1" x14ac:dyDescent="0.3">
      <c r="B34" s="57" t="s">
        <v>98</v>
      </c>
    </row>
    <row r="35" spans="2:28" x14ac:dyDescent="0.3">
      <c r="B35" s="58" t="s">
        <v>99</v>
      </c>
      <c r="C35" s="58"/>
      <c r="D35" s="58"/>
      <c r="E35" s="58"/>
      <c r="F35" s="58"/>
      <c r="G35" s="58"/>
      <c r="H35" s="58"/>
      <c r="I35" s="58"/>
      <c r="J35" s="58"/>
      <c r="K35" s="58"/>
      <c r="L35" s="58"/>
      <c r="M35" s="58"/>
      <c r="N35" s="58"/>
      <c r="O35" s="58"/>
      <c r="P35" s="58"/>
      <c r="Q35" s="58"/>
      <c r="R35" s="58"/>
      <c r="S35" s="58"/>
      <c r="T35" s="58"/>
      <c r="U35" s="58"/>
      <c r="V35" s="58"/>
      <c r="W35" s="58"/>
    </row>
    <row r="36" spans="2:28" x14ac:dyDescent="0.3">
      <c r="B36" t="s">
        <v>97</v>
      </c>
      <c r="C36" s="8"/>
      <c r="D36" s="8"/>
      <c r="E36" s="8"/>
      <c r="F36" s="8"/>
      <c r="G36" s="8"/>
      <c r="H36" s="8"/>
      <c r="I36" s="8"/>
      <c r="J36" s="8"/>
    </row>
    <row r="38" spans="2:28" x14ac:dyDescent="0.3">
      <c r="B38" s="49" t="s">
        <v>7</v>
      </c>
    </row>
    <row r="39" spans="2:28" x14ac:dyDescent="0.3">
      <c r="B39" s="4" t="s">
        <v>60</v>
      </c>
      <c r="C39" s="2" t="s">
        <v>6</v>
      </c>
      <c r="AA39" s="2"/>
      <c r="AB39" s="2"/>
    </row>
    <row r="40" spans="2:28" x14ac:dyDescent="0.3">
      <c r="B40" s="4" t="s">
        <v>61</v>
      </c>
      <c r="C40" s="2" t="s">
        <v>62</v>
      </c>
      <c r="D40" s="2"/>
      <c r="E40" s="2"/>
      <c r="F40" s="2"/>
      <c r="G40" s="2"/>
      <c r="H40" s="2"/>
      <c r="I40" s="2"/>
      <c r="J40" s="2"/>
      <c r="K40" s="2"/>
      <c r="L40" s="2"/>
      <c r="M40" s="2"/>
      <c r="N40" s="2"/>
      <c r="O40" s="2"/>
      <c r="P40" s="2"/>
      <c r="Q40" s="2"/>
      <c r="R40" s="2"/>
      <c r="S40" s="2"/>
      <c r="T40" s="2"/>
      <c r="U40" s="9"/>
      <c r="V40" s="2"/>
      <c r="W40" s="2"/>
      <c r="X40" s="2"/>
      <c r="Y40" s="2"/>
      <c r="Z40" s="2"/>
    </row>
    <row r="41" spans="2:28" x14ac:dyDescent="0.3">
      <c r="B41" s="4"/>
      <c r="C41" s="2"/>
      <c r="D41" s="2"/>
      <c r="E41" s="2"/>
      <c r="F41" s="2"/>
      <c r="G41" s="2"/>
      <c r="H41" s="2"/>
      <c r="I41" s="2"/>
      <c r="J41" s="2"/>
      <c r="K41" s="2"/>
      <c r="L41" s="2"/>
      <c r="M41" s="2"/>
      <c r="N41" s="2"/>
      <c r="O41" s="2"/>
      <c r="P41" s="2"/>
      <c r="Q41" s="2"/>
      <c r="R41" s="2"/>
      <c r="S41" s="2"/>
      <c r="T41" s="2"/>
      <c r="U41" s="9"/>
      <c r="V41" s="2"/>
      <c r="W41" s="2"/>
      <c r="X41" s="2"/>
      <c r="Y41" s="2"/>
      <c r="Z41" s="2"/>
    </row>
    <row r="42" spans="2:28" x14ac:dyDescent="0.3">
      <c r="B42" s="49" t="s">
        <v>58</v>
      </c>
    </row>
    <row r="43" spans="2:28" ht="15" x14ac:dyDescent="0.35">
      <c r="B43" s="4" t="s">
        <v>13</v>
      </c>
    </row>
    <row r="44" spans="2:28" x14ac:dyDescent="0.3">
      <c r="B44" s="4" t="s">
        <v>88</v>
      </c>
    </row>
    <row r="45" spans="2:28" x14ac:dyDescent="0.3">
      <c r="B45" s="4" t="s">
        <v>89</v>
      </c>
    </row>
    <row r="46" spans="2:28" x14ac:dyDescent="0.3">
      <c r="B46" s="4" t="s">
        <v>76</v>
      </c>
    </row>
    <row r="47" spans="2:28" x14ac:dyDescent="0.3">
      <c r="B47" s="49" t="s">
        <v>59</v>
      </c>
    </row>
    <row r="48" spans="2:28" x14ac:dyDescent="0.3">
      <c r="B48" t="s">
        <v>74</v>
      </c>
      <c r="C48" s="4"/>
      <c r="D48" s="4"/>
      <c r="E48" s="4"/>
      <c r="F48" s="4"/>
      <c r="G48" s="4"/>
      <c r="H48" s="4"/>
      <c r="I48" s="4"/>
      <c r="J48" s="4"/>
      <c r="K48" s="4"/>
      <c r="L48" s="4"/>
      <c r="M48" s="4"/>
      <c r="N48" s="4"/>
      <c r="O48" s="4"/>
      <c r="P48" s="4"/>
      <c r="Q48" s="4"/>
      <c r="R48" s="4"/>
      <c r="S48" s="4"/>
      <c r="T48" s="4"/>
      <c r="U48" s="10"/>
      <c r="V48" s="4"/>
      <c r="W48" s="4"/>
      <c r="X48" s="4"/>
      <c r="Y48" s="4"/>
      <c r="Z48" s="4"/>
    </row>
    <row r="49" spans="2:26" ht="14.4" customHeight="1" x14ac:dyDescent="0.3">
      <c r="B49" s="61" t="s">
        <v>86</v>
      </c>
      <c r="C49" s="61"/>
      <c r="D49" s="61"/>
      <c r="E49" s="61"/>
      <c r="F49" s="61"/>
      <c r="G49" s="61"/>
      <c r="H49" s="61"/>
      <c r="I49" s="61"/>
      <c r="J49" s="61"/>
      <c r="K49" s="61"/>
      <c r="L49" s="61"/>
      <c r="M49" s="61"/>
      <c r="N49" s="61"/>
      <c r="O49" s="4"/>
      <c r="P49" s="4"/>
      <c r="Q49" s="4"/>
      <c r="R49" s="4"/>
      <c r="S49" s="4"/>
      <c r="T49" s="4"/>
      <c r="U49" s="10"/>
      <c r="V49" s="4"/>
      <c r="W49" s="4"/>
      <c r="X49" s="4"/>
      <c r="Y49" s="4"/>
      <c r="Z49" s="4"/>
    </row>
    <row r="50" spans="2:26" x14ac:dyDescent="0.3">
      <c r="B50" t="s">
        <v>75</v>
      </c>
      <c r="C50" s="2"/>
      <c r="D50" s="2"/>
      <c r="E50" s="2"/>
      <c r="F50" s="2"/>
      <c r="G50" s="2"/>
      <c r="H50" s="2"/>
      <c r="I50" s="2"/>
      <c r="J50" s="2"/>
      <c r="K50" s="2"/>
      <c r="L50" s="2"/>
      <c r="M50" s="2"/>
      <c r="N50" s="2"/>
      <c r="O50" s="2"/>
      <c r="P50" s="2"/>
      <c r="Q50" s="2"/>
      <c r="R50" s="2"/>
      <c r="S50" s="2"/>
      <c r="T50" s="2"/>
      <c r="U50" s="9"/>
      <c r="V50" s="2"/>
      <c r="W50" s="2"/>
      <c r="X50" s="2"/>
      <c r="Y50" s="2"/>
      <c r="Z50" s="2"/>
    </row>
  </sheetData>
  <sheetProtection algorithmName="SHA-512" hashValue="66BYYK45ZV6+hrtssEmEFSbSSvmMjPnyM1+vTOfbvEmPfYRO0Tq1IBAPV8foEKaW/s+e5FcSMn6F0Jkq0e+mnw==" saltValue="OMOtrPdbQWOZNEBsSfXrbQ==" spinCount="100000" sheet="1" formatCells="0" formatColumns="0" formatRows="0" insertColumns="0" insertRows="0" insertHyperlinks="0" deleteColumns="0" deleteRows="0"/>
  <autoFilter ref="C7:T29" xr:uid="{00000000-0009-0000-0000-000001000000}"/>
  <mergeCells count="37">
    <mergeCell ref="V28:AA28"/>
    <mergeCell ref="V29:AA29"/>
    <mergeCell ref="B33:T33"/>
    <mergeCell ref="E5:E6"/>
    <mergeCell ref="A8:A9"/>
    <mergeCell ref="A1:AA3"/>
    <mergeCell ref="A4:A7"/>
    <mergeCell ref="B4:B6"/>
    <mergeCell ref="C4:E4"/>
    <mergeCell ref="F4:I4"/>
    <mergeCell ref="J4:T4"/>
    <mergeCell ref="U4:U7"/>
    <mergeCell ref="V4:V7"/>
    <mergeCell ref="W4:W7"/>
    <mergeCell ref="X4:X7"/>
    <mergeCell ref="C5:C6"/>
    <mergeCell ref="D5:D6"/>
    <mergeCell ref="L5:L6"/>
    <mergeCell ref="M5:M6"/>
    <mergeCell ref="N5:O5"/>
    <mergeCell ref="P5:P6"/>
    <mergeCell ref="B49:N49"/>
    <mergeCell ref="J5:J6"/>
    <mergeCell ref="K5:K6"/>
    <mergeCell ref="A13:A18"/>
    <mergeCell ref="A19:A22"/>
    <mergeCell ref="A23:AA23"/>
    <mergeCell ref="Q5:Q6"/>
    <mergeCell ref="R5:R6"/>
    <mergeCell ref="Y4:Y7"/>
    <mergeCell ref="Z4:Z7"/>
    <mergeCell ref="AA4:AA7"/>
    <mergeCell ref="F5:F6"/>
    <mergeCell ref="G5:I5"/>
    <mergeCell ref="S5:S6"/>
    <mergeCell ref="T5:T6"/>
    <mergeCell ref="A24:A29"/>
  </mergeCells>
  <conditionalFormatting sqref="B8:AA8">
    <cfRule type="expression" dxfId="49" priority="24">
      <formula>AND($K$8=$K$7,$N$8=$N$7,$O$8=$O$7)</formula>
    </cfRule>
  </conditionalFormatting>
  <conditionalFormatting sqref="B9:AA9">
    <cfRule type="expression" dxfId="48" priority="23">
      <formula>AND($K$9=$K$7,$L$9=$L$7,$N$9=$N$7,$O$9=$O$7)</formula>
    </cfRule>
  </conditionalFormatting>
  <conditionalFormatting sqref="X22:Y22 B22:V22 AA22">
    <cfRule type="expression" dxfId="47" priority="22">
      <formula>AND($N$22=$N$7,$P$22=$P$7,$S$7=$S$22)</formula>
    </cfRule>
  </conditionalFormatting>
  <conditionalFormatting sqref="B24:AA24">
    <cfRule type="expression" dxfId="46" priority="19">
      <formula>AND($N$24=$N$7)</formula>
    </cfRule>
  </conditionalFormatting>
  <conditionalFormatting sqref="B25:AA25">
    <cfRule type="expression" dxfId="45" priority="18">
      <formula>AND($N$25=$N$7)</formula>
    </cfRule>
  </conditionalFormatting>
  <conditionalFormatting sqref="B28:V28">
    <cfRule type="expression" dxfId="44" priority="17">
      <formula>AND($M$28=$N$7,$O$28=$O$7)</formula>
    </cfRule>
  </conditionalFormatting>
  <conditionalFormatting sqref="B29:V29">
    <cfRule type="expression" dxfId="43" priority="16">
      <formula>AND($M$29=$M$7,$O$29=$O$7)</formula>
    </cfRule>
  </conditionalFormatting>
  <conditionalFormatting sqref="B10:AA10">
    <cfRule type="expression" dxfId="42" priority="25">
      <formula>AND($M$10=$M$7,$N$10=$N$7,$P$10=$P$7)</formula>
    </cfRule>
  </conditionalFormatting>
  <conditionalFormatting sqref="B11:Y11 AA11">
    <cfRule type="expression" dxfId="41" priority="26">
      <formula>AND($O$11=$O$7,$Q$11=$Q$7)</formula>
    </cfRule>
  </conditionalFormatting>
  <conditionalFormatting sqref="B12:AA12">
    <cfRule type="expression" dxfId="40" priority="27">
      <formula>AND($N$12=$N$7,$R$12=$R$7)</formula>
    </cfRule>
  </conditionalFormatting>
  <conditionalFormatting sqref="B19:AA19">
    <cfRule type="expression" dxfId="39" priority="28">
      <formula>AND($N$19=$N$7,$T$19=$T$7)</formula>
    </cfRule>
  </conditionalFormatting>
  <conditionalFormatting sqref="B20:AA20">
    <cfRule type="expression" dxfId="38" priority="29">
      <formula>AND($J$20=$J$7,$M$20=$M$7,$N$20=$N$7,$P$20=$P$7)</formula>
    </cfRule>
  </conditionalFormatting>
  <conditionalFormatting sqref="B21:AA21">
    <cfRule type="expression" dxfId="37" priority="30">
      <formula>AND($M$21=$M$7,$N$7=$N$21,$O$21=$O$7,$P$7=$P$21)</formula>
    </cfRule>
  </conditionalFormatting>
  <conditionalFormatting sqref="B26:AA27">
    <cfRule type="expression" dxfId="36" priority="34">
      <formula>AND($M$26=$M$7,$N$26=$N$7,$P$26=$P$7)</formula>
    </cfRule>
  </conditionalFormatting>
  <conditionalFormatting sqref="Z11">
    <cfRule type="expression" dxfId="35" priority="14">
      <formula>AND($O$11=$O$7,$Q$11=$Q$7)</formula>
    </cfRule>
  </conditionalFormatting>
  <conditionalFormatting sqref="W22">
    <cfRule type="expression" dxfId="34" priority="13">
      <formula>AND($N$22=$N$7,$P$22=$P$7,$S$7=$S$22)</formula>
    </cfRule>
  </conditionalFormatting>
  <conditionalFormatting sqref="Z22">
    <cfRule type="expression" dxfId="33" priority="12">
      <formula>AND($N$22=$N$7,$P$22=$P$7,$S$7=$S$22)</formula>
    </cfRule>
  </conditionalFormatting>
  <conditionalFormatting sqref="B13:AA13">
    <cfRule type="expression" dxfId="32" priority="8">
      <formula>AND($M$13=$M$7,$N$13=$N$7,$O$13=$O$7,$P$13=$P$7,$Q$13=$Q$7)</formula>
    </cfRule>
  </conditionalFormatting>
  <conditionalFormatting sqref="B14:AA14">
    <cfRule type="expression" dxfId="31" priority="7">
      <formula>AND($M$14=$M$7,$N$14=$N$7,$P$14=$P$7)</formula>
    </cfRule>
  </conditionalFormatting>
  <conditionalFormatting sqref="B15:AA15">
    <cfRule type="expression" dxfId="30" priority="6">
      <formula>AND($N$15=$N$7,$O$15=$O$7,$P$15=$P$7,$Q$15=$Q$7,$S$15=$S$7)</formula>
    </cfRule>
  </conditionalFormatting>
  <conditionalFormatting sqref="B16:AA16">
    <cfRule type="expression" dxfId="29" priority="5">
      <formula>AND($N$16=$N$7,$P$16=$P$7,$Q$16=$Q$7)</formula>
    </cfRule>
  </conditionalFormatting>
  <conditionalFormatting sqref="B17:AA17">
    <cfRule type="expression" dxfId="28" priority="4">
      <formula>AND($M$17=$M$7,$N$17=$N$7,$P$17=$P$7,$S$17=$S$7)</formula>
    </cfRule>
    <cfRule type="expression" dxfId="27" priority="2">
      <formula>AND($M$17=$M$7,$N$17=$N$7,$P$17=$P$7,$S$17=$S$7)</formula>
    </cfRule>
  </conditionalFormatting>
  <conditionalFormatting sqref="B18:AA18">
    <cfRule type="expression" dxfId="26" priority="1">
      <formula>AND($N$18=$N$7,$O$18=$O$7,$P$18=$P$7,$S$18=$S$7)</formula>
    </cfRule>
  </conditionalFormatting>
  <hyperlinks>
    <hyperlink ref="C39" r:id="rId1" xr:uid="{00000000-0004-0000-0100-000000000000}"/>
  </hyperlinks>
  <pageMargins left="0.25" right="0.25" top="0.75" bottom="0.75" header="0.3" footer="0.3"/>
  <pageSetup paperSize="9" scale="31" orientation="landscape"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B50"/>
  <sheetViews>
    <sheetView topLeftCell="B1" zoomScale="80" zoomScaleNormal="80" workbookViewId="0">
      <selection sqref="A1:AA3"/>
    </sheetView>
  </sheetViews>
  <sheetFormatPr baseColWidth="10" defaultRowHeight="14.4" x14ac:dyDescent="0.3"/>
  <cols>
    <col min="1" max="1" width="10.109375" hidden="1" customWidth="1"/>
    <col min="2" max="2" width="31.5546875" customWidth="1"/>
    <col min="3" max="3" width="4.5546875" customWidth="1"/>
    <col min="4" max="4" width="4.33203125" customWidth="1"/>
    <col min="5" max="5" width="5.44140625" customWidth="1"/>
    <col min="6" max="6" width="7.44140625" customWidth="1"/>
    <col min="7" max="9" width="4.33203125" customWidth="1"/>
    <col min="10" max="10" width="11.109375" customWidth="1"/>
    <col min="11" max="11" width="9.6640625" customWidth="1"/>
    <col min="12" max="12" width="9" customWidth="1"/>
    <col min="13" max="13" width="10.33203125" customWidth="1"/>
    <col min="14" max="15" width="9.5546875" customWidth="1"/>
    <col min="16" max="16" width="7.88671875" customWidth="1"/>
    <col min="17" max="17" width="12.5546875" customWidth="1"/>
    <col min="18" max="18" width="11.109375" customWidth="1"/>
    <col min="19" max="19" width="7.88671875" customWidth="1"/>
    <col min="20" max="20" width="15.88671875" customWidth="1"/>
    <col min="21" max="21" width="13.6640625" style="45" hidden="1" customWidth="1"/>
    <col min="22" max="22" width="11.44140625" customWidth="1"/>
    <col min="23" max="24" width="10.5546875" customWidth="1"/>
    <col min="25" max="25" width="11.44140625" bestFit="1" customWidth="1"/>
    <col min="26" max="26" width="11.88671875" customWidth="1"/>
    <col min="27" max="27" width="16.109375" customWidth="1"/>
    <col min="28" max="28" width="10.109375" customWidth="1"/>
  </cols>
  <sheetData>
    <row r="1" spans="1:28" x14ac:dyDescent="0.3">
      <c r="A1" s="79" t="s">
        <v>100</v>
      </c>
      <c r="B1" s="79"/>
      <c r="C1" s="79"/>
      <c r="D1" s="79"/>
      <c r="E1" s="79"/>
      <c r="F1" s="79"/>
      <c r="G1" s="79"/>
      <c r="H1" s="79"/>
      <c r="I1" s="79"/>
      <c r="J1" s="79"/>
      <c r="K1" s="79"/>
      <c r="L1" s="79"/>
      <c r="M1" s="79"/>
      <c r="N1" s="79"/>
      <c r="O1" s="79"/>
      <c r="P1" s="79"/>
      <c r="Q1" s="79"/>
      <c r="R1" s="79"/>
      <c r="S1" s="79"/>
      <c r="T1" s="79"/>
      <c r="U1" s="79"/>
      <c r="V1" s="79"/>
      <c r="W1" s="79"/>
      <c r="X1" s="79"/>
      <c r="Y1" s="79"/>
      <c r="Z1" s="79"/>
      <c r="AA1" s="79"/>
      <c r="AB1" s="7"/>
    </row>
    <row r="2" spans="1:28" x14ac:dyDescent="0.3">
      <c r="A2" s="79"/>
      <c r="B2" s="79"/>
      <c r="C2" s="79"/>
      <c r="D2" s="79"/>
      <c r="E2" s="79"/>
      <c r="F2" s="79"/>
      <c r="G2" s="79"/>
      <c r="H2" s="79"/>
      <c r="I2" s="79"/>
      <c r="J2" s="79"/>
      <c r="K2" s="79"/>
      <c r="L2" s="79"/>
      <c r="M2" s="79"/>
      <c r="N2" s="79"/>
      <c r="O2" s="79"/>
      <c r="P2" s="79"/>
      <c r="Q2" s="79"/>
      <c r="R2" s="79"/>
      <c r="S2" s="79"/>
      <c r="T2" s="79"/>
      <c r="U2" s="79"/>
      <c r="V2" s="79"/>
      <c r="W2" s="79"/>
      <c r="X2" s="79"/>
      <c r="Y2" s="79"/>
      <c r="Z2" s="79"/>
      <c r="AA2" s="79"/>
      <c r="AB2" s="7"/>
    </row>
    <row r="3" spans="1:28" ht="183" customHeight="1" thickBot="1" x14ac:dyDescent="0.35">
      <c r="A3" s="79"/>
      <c r="B3" s="80"/>
      <c r="C3" s="80"/>
      <c r="D3" s="80"/>
      <c r="E3" s="80"/>
      <c r="F3" s="80"/>
      <c r="G3" s="80"/>
      <c r="H3" s="80"/>
      <c r="I3" s="80"/>
      <c r="J3" s="80"/>
      <c r="K3" s="80"/>
      <c r="L3" s="80"/>
      <c r="M3" s="80"/>
      <c r="N3" s="80"/>
      <c r="O3" s="80"/>
      <c r="P3" s="80"/>
      <c r="Q3" s="80"/>
      <c r="R3" s="80"/>
      <c r="S3" s="80"/>
      <c r="T3" s="80"/>
      <c r="U3" s="80"/>
      <c r="V3" s="80"/>
      <c r="W3" s="80"/>
      <c r="X3" s="80"/>
      <c r="Y3" s="80"/>
      <c r="Z3" s="80"/>
      <c r="AA3" s="80"/>
      <c r="AB3" s="7"/>
    </row>
    <row r="4" spans="1:28" ht="16.2" customHeight="1" x14ac:dyDescent="0.3">
      <c r="A4" s="81" t="s">
        <v>29</v>
      </c>
      <c r="B4" s="82" t="s">
        <v>0</v>
      </c>
      <c r="C4" s="84" t="s">
        <v>57</v>
      </c>
      <c r="D4" s="85"/>
      <c r="E4" s="85"/>
      <c r="F4" s="84" t="s">
        <v>22</v>
      </c>
      <c r="G4" s="85"/>
      <c r="H4" s="85"/>
      <c r="I4" s="85"/>
      <c r="J4" s="86" t="s">
        <v>49</v>
      </c>
      <c r="K4" s="86"/>
      <c r="L4" s="86"/>
      <c r="M4" s="86"/>
      <c r="N4" s="86"/>
      <c r="O4" s="86"/>
      <c r="P4" s="86"/>
      <c r="Q4" s="86"/>
      <c r="R4" s="86"/>
      <c r="S4" s="86"/>
      <c r="T4" s="86"/>
      <c r="U4" s="86" t="s">
        <v>41</v>
      </c>
      <c r="V4" s="71" t="s">
        <v>34</v>
      </c>
      <c r="W4" s="71" t="s">
        <v>8</v>
      </c>
      <c r="X4" s="71" t="s">
        <v>21</v>
      </c>
      <c r="Y4" s="71" t="s">
        <v>35</v>
      </c>
      <c r="Z4" s="71" t="s">
        <v>36</v>
      </c>
      <c r="AA4" s="71" t="s">
        <v>37</v>
      </c>
    </row>
    <row r="5" spans="1:28" ht="52.5" customHeight="1" x14ac:dyDescent="0.3">
      <c r="A5" s="77"/>
      <c r="B5" s="83"/>
      <c r="C5" s="72" t="s">
        <v>14</v>
      </c>
      <c r="D5" s="87" t="s">
        <v>15</v>
      </c>
      <c r="E5" s="97" t="s">
        <v>33</v>
      </c>
      <c r="F5" s="72" t="s">
        <v>3</v>
      </c>
      <c r="G5" s="74" t="s">
        <v>66</v>
      </c>
      <c r="H5" s="75"/>
      <c r="I5" s="76"/>
      <c r="J5" s="62" t="s">
        <v>50</v>
      </c>
      <c r="K5" s="62" t="s">
        <v>38</v>
      </c>
      <c r="L5" s="62" t="s">
        <v>69</v>
      </c>
      <c r="M5" s="68" t="s">
        <v>47</v>
      </c>
      <c r="N5" s="74" t="s">
        <v>53</v>
      </c>
      <c r="O5" s="89"/>
      <c r="P5" s="68" t="s">
        <v>39</v>
      </c>
      <c r="Q5" s="68" t="s">
        <v>48</v>
      </c>
      <c r="R5" s="68" t="s">
        <v>42</v>
      </c>
      <c r="S5" s="68" t="s">
        <v>40</v>
      </c>
      <c r="T5" s="68" t="s">
        <v>70</v>
      </c>
      <c r="U5" s="86"/>
      <c r="V5" s="71"/>
      <c r="W5" s="71"/>
      <c r="X5" s="71"/>
      <c r="Y5" s="71"/>
      <c r="Z5" s="71"/>
      <c r="AA5" s="71"/>
    </row>
    <row r="6" spans="1:28" s="1" customFormat="1" ht="28.5" customHeight="1" x14ac:dyDescent="0.3">
      <c r="A6" s="77"/>
      <c r="B6" s="83"/>
      <c r="C6" s="73"/>
      <c r="D6" s="88"/>
      <c r="E6" s="98"/>
      <c r="F6" s="73"/>
      <c r="G6" s="17" t="s">
        <v>65</v>
      </c>
      <c r="H6" s="11" t="s">
        <v>63</v>
      </c>
      <c r="I6" s="12" t="s">
        <v>64</v>
      </c>
      <c r="J6" s="63"/>
      <c r="K6" s="63"/>
      <c r="L6" s="63"/>
      <c r="M6" s="69"/>
      <c r="N6" s="46" t="s">
        <v>67</v>
      </c>
      <c r="O6" s="46" t="s">
        <v>68</v>
      </c>
      <c r="P6" s="70"/>
      <c r="Q6" s="69"/>
      <c r="R6" s="70"/>
      <c r="S6" s="70"/>
      <c r="T6" s="70"/>
      <c r="U6" s="86"/>
      <c r="V6" s="71"/>
      <c r="W6" s="71"/>
      <c r="X6" s="71"/>
      <c r="Y6" s="71"/>
      <c r="Z6" s="71"/>
      <c r="AA6" s="71"/>
      <c r="AB6" s="3"/>
    </row>
    <row r="7" spans="1:28" s="1" customFormat="1" x14ac:dyDescent="0.3">
      <c r="A7" s="78"/>
      <c r="B7" s="54" t="s">
        <v>55</v>
      </c>
      <c r="C7" s="55" t="s">
        <v>9</v>
      </c>
      <c r="D7" s="55"/>
      <c r="E7" s="55"/>
      <c r="F7" s="55"/>
      <c r="G7" s="55"/>
      <c r="H7" s="55" t="s">
        <v>9</v>
      </c>
      <c r="I7" s="55"/>
      <c r="J7" s="55"/>
      <c r="K7" s="55"/>
      <c r="L7" s="55"/>
      <c r="M7" s="55" t="s">
        <v>9</v>
      </c>
      <c r="N7" s="55" t="s">
        <v>9</v>
      </c>
      <c r="O7" s="55"/>
      <c r="P7" s="55" t="s">
        <v>9</v>
      </c>
      <c r="Q7" s="55"/>
      <c r="R7" s="55"/>
      <c r="S7" s="55"/>
      <c r="T7" s="55"/>
      <c r="U7" s="86"/>
      <c r="V7" s="71"/>
      <c r="W7" s="71"/>
      <c r="X7" s="71"/>
      <c r="Y7" s="71"/>
      <c r="Z7" s="71"/>
      <c r="AA7" s="71"/>
      <c r="AB7" s="3"/>
    </row>
    <row r="8" spans="1:28" x14ac:dyDescent="0.3">
      <c r="A8" s="99" t="s">
        <v>5</v>
      </c>
      <c r="B8" s="33" t="s">
        <v>25</v>
      </c>
      <c r="C8" s="35" t="s">
        <v>9</v>
      </c>
      <c r="D8" s="35" t="s">
        <v>9</v>
      </c>
      <c r="E8" s="35" t="s">
        <v>9</v>
      </c>
      <c r="F8" s="35" t="s">
        <v>9</v>
      </c>
      <c r="G8" s="35" t="s">
        <v>9</v>
      </c>
      <c r="H8" s="35" t="s">
        <v>9</v>
      </c>
      <c r="I8" s="35" t="s">
        <v>46</v>
      </c>
      <c r="J8" s="35" t="s">
        <v>46</v>
      </c>
      <c r="K8" s="35" t="s">
        <v>9</v>
      </c>
      <c r="L8" s="35" t="s">
        <v>46</v>
      </c>
      <c r="M8" s="35" t="s">
        <v>46</v>
      </c>
      <c r="N8" s="35" t="s">
        <v>9</v>
      </c>
      <c r="O8" s="35" t="s">
        <v>9</v>
      </c>
      <c r="P8" s="35" t="s">
        <v>46</v>
      </c>
      <c r="Q8" s="35" t="s">
        <v>46</v>
      </c>
      <c r="R8" s="35" t="s">
        <v>46</v>
      </c>
      <c r="S8" s="35" t="s">
        <v>46</v>
      </c>
      <c r="T8" s="35" t="s">
        <v>46</v>
      </c>
      <c r="U8" s="29"/>
      <c r="V8" s="30">
        <v>27500</v>
      </c>
      <c r="W8" s="31">
        <v>0.35</v>
      </c>
      <c r="X8" s="31">
        <v>0.45</v>
      </c>
      <c r="Y8" s="30">
        <f>V8-(V8*W8)</f>
        <v>17875</v>
      </c>
      <c r="Z8" s="30">
        <f>V8-(V8*X8)</f>
        <v>15125</v>
      </c>
      <c r="AA8" s="30"/>
      <c r="AB8" s="5"/>
    </row>
    <row r="9" spans="1:28" x14ac:dyDescent="0.3">
      <c r="A9" s="100"/>
      <c r="B9" s="33" t="s">
        <v>24</v>
      </c>
      <c r="C9" s="34" t="s">
        <v>9</v>
      </c>
      <c r="D9" s="34" t="s">
        <v>9</v>
      </c>
      <c r="E9" s="34" t="s">
        <v>9</v>
      </c>
      <c r="F9" s="34" t="s">
        <v>9</v>
      </c>
      <c r="G9" s="34" t="s">
        <v>9</v>
      </c>
      <c r="H9" s="34" t="s">
        <v>9</v>
      </c>
      <c r="I9" s="34" t="s">
        <v>46</v>
      </c>
      <c r="J9" s="34" t="s">
        <v>46</v>
      </c>
      <c r="K9" s="35" t="s">
        <v>9</v>
      </c>
      <c r="L9" s="34" t="s">
        <v>9</v>
      </c>
      <c r="M9" s="34" t="s">
        <v>46</v>
      </c>
      <c r="N9" s="29" t="s">
        <v>9</v>
      </c>
      <c r="O9" s="29" t="s">
        <v>9</v>
      </c>
      <c r="P9" s="34" t="s">
        <v>46</v>
      </c>
      <c r="Q9" s="34" t="s">
        <v>46</v>
      </c>
      <c r="R9" s="34" t="s">
        <v>46</v>
      </c>
      <c r="S9" s="34" t="s">
        <v>46</v>
      </c>
      <c r="T9" s="34" t="s">
        <v>46</v>
      </c>
      <c r="U9" s="29"/>
      <c r="V9" s="30">
        <v>39000</v>
      </c>
      <c r="W9" s="31">
        <v>0.35</v>
      </c>
      <c r="X9" s="32">
        <v>0.45</v>
      </c>
      <c r="Y9" s="30">
        <f>V9-(V9*W9)</f>
        <v>25350</v>
      </c>
      <c r="Z9" s="30">
        <f>V9-(V9*X9)</f>
        <v>21450</v>
      </c>
      <c r="AA9" s="29"/>
    </row>
    <row r="10" spans="1:28" x14ac:dyDescent="0.3">
      <c r="A10" s="44" t="s">
        <v>31</v>
      </c>
      <c r="B10" s="33" t="s">
        <v>16</v>
      </c>
      <c r="C10" s="34" t="s">
        <v>9</v>
      </c>
      <c r="D10" s="34" t="s">
        <v>9</v>
      </c>
      <c r="E10" s="34" t="s">
        <v>9</v>
      </c>
      <c r="F10" s="34" t="s">
        <v>9</v>
      </c>
      <c r="G10" s="34" t="s">
        <v>9</v>
      </c>
      <c r="H10" s="34" t="s">
        <v>9</v>
      </c>
      <c r="I10" s="34" t="s">
        <v>9</v>
      </c>
      <c r="J10" s="34" t="s">
        <v>46</v>
      </c>
      <c r="K10" s="35" t="s">
        <v>46</v>
      </c>
      <c r="L10" s="34" t="s">
        <v>46</v>
      </c>
      <c r="M10" s="34" t="s">
        <v>9</v>
      </c>
      <c r="N10" s="29" t="s">
        <v>9</v>
      </c>
      <c r="O10" s="29"/>
      <c r="P10" s="34" t="s">
        <v>9</v>
      </c>
      <c r="Q10" s="34" t="s">
        <v>46</v>
      </c>
      <c r="R10" s="34" t="s">
        <v>46</v>
      </c>
      <c r="S10" s="34" t="s">
        <v>46</v>
      </c>
      <c r="T10" s="34" t="s">
        <v>46</v>
      </c>
      <c r="U10" s="29"/>
      <c r="V10" s="30">
        <v>27500</v>
      </c>
      <c r="W10" s="31">
        <v>0.35</v>
      </c>
      <c r="X10" s="31">
        <v>0.45</v>
      </c>
      <c r="Y10" s="30">
        <f t="shared" ref="Y10:Y11" si="0">V10-(V10*W10)</f>
        <v>17875</v>
      </c>
      <c r="Z10" s="30">
        <f>V10-(V10*X10)</f>
        <v>15125</v>
      </c>
      <c r="AA10" s="30"/>
    </row>
    <row r="11" spans="1:28" x14ac:dyDescent="0.3">
      <c r="A11" s="37" t="s">
        <v>30</v>
      </c>
      <c r="B11" s="33" t="s">
        <v>23</v>
      </c>
      <c r="C11" s="34" t="s">
        <v>9</v>
      </c>
      <c r="D11" s="34" t="s">
        <v>9</v>
      </c>
      <c r="E11" s="34" t="s">
        <v>9</v>
      </c>
      <c r="F11" s="34" t="s">
        <v>9</v>
      </c>
      <c r="G11" s="34" t="s">
        <v>9</v>
      </c>
      <c r="H11" s="34" t="s">
        <v>9</v>
      </c>
      <c r="I11" s="34" t="s">
        <v>9</v>
      </c>
      <c r="J11" s="34" t="s">
        <v>46</v>
      </c>
      <c r="K11" s="35" t="s">
        <v>46</v>
      </c>
      <c r="L11" s="34" t="s">
        <v>46</v>
      </c>
      <c r="M11" s="34" t="s">
        <v>46</v>
      </c>
      <c r="N11" s="29"/>
      <c r="O11" s="29" t="s">
        <v>9</v>
      </c>
      <c r="P11" s="34" t="s">
        <v>46</v>
      </c>
      <c r="Q11" s="34" t="s">
        <v>9</v>
      </c>
      <c r="R11" s="34" t="s">
        <v>46</v>
      </c>
      <c r="S11" s="34" t="s">
        <v>46</v>
      </c>
      <c r="T11" s="34" t="s">
        <v>46</v>
      </c>
      <c r="U11" s="29"/>
      <c r="V11" s="30">
        <v>10000</v>
      </c>
      <c r="W11" s="31">
        <v>0.3</v>
      </c>
      <c r="X11" s="31"/>
      <c r="Y11" s="30">
        <f t="shared" si="0"/>
        <v>7000</v>
      </c>
      <c r="Z11" s="30">
        <f>Y11</f>
        <v>7000</v>
      </c>
      <c r="AA11" s="30"/>
    </row>
    <row r="12" spans="1:28" s="13" customFormat="1" x14ac:dyDescent="0.3">
      <c r="A12" s="18" t="s">
        <v>17</v>
      </c>
      <c r="B12" s="36" t="s">
        <v>43</v>
      </c>
      <c r="C12" s="34" t="s">
        <v>9</v>
      </c>
      <c r="D12" s="34" t="s">
        <v>9</v>
      </c>
      <c r="E12" s="34" t="s">
        <v>9</v>
      </c>
      <c r="F12" s="34" t="s">
        <v>9</v>
      </c>
      <c r="G12" s="34" t="s">
        <v>9</v>
      </c>
      <c r="H12" s="34" t="s">
        <v>9</v>
      </c>
      <c r="I12" s="34" t="s">
        <v>9</v>
      </c>
      <c r="J12" s="34" t="s">
        <v>46</v>
      </c>
      <c r="K12" s="35" t="s">
        <v>46</v>
      </c>
      <c r="L12" s="34" t="s">
        <v>46</v>
      </c>
      <c r="M12" s="34" t="s">
        <v>46</v>
      </c>
      <c r="N12" s="29" t="s">
        <v>9</v>
      </c>
      <c r="O12" s="29"/>
      <c r="P12" s="34" t="s">
        <v>46</v>
      </c>
      <c r="Q12" s="34" t="s">
        <v>46</v>
      </c>
      <c r="R12" s="34" t="s">
        <v>9</v>
      </c>
      <c r="S12" s="34" t="s">
        <v>46</v>
      </c>
      <c r="T12" s="34" t="s">
        <v>46</v>
      </c>
      <c r="U12" s="29"/>
      <c r="V12" s="30">
        <v>10000</v>
      </c>
      <c r="W12" s="31">
        <v>0.35</v>
      </c>
      <c r="X12" s="31">
        <v>0.45</v>
      </c>
      <c r="Y12" s="30">
        <f t="shared" ref="Y12:Y20" si="1">V12-(V12*W12)</f>
        <v>6500</v>
      </c>
      <c r="Z12" s="30">
        <f>V12-(V12*X12)</f>
        <v>5500</v>
      </c>
      <c r="AA12" s="29"/>
    </row>
    <row r="13" spans="1:28" x14ac:dyDescent="0.3">
      <c r="A13" s="64" t="s">
        <v>54</v>
      </c>
      <c r="B13" s="20" t="s">
        <v>2</v>
      </c>
      <c r="C13" s="21" t="s">
        <v>9</v>
      </c>
      <c r="D13" s="21" t="s">
        <v>9</v>
      </c>
      <c r="E13" s="21" t="s">
        <v>9</v>
      </c>
      <c r="F13" s="21" t="s">
        <v>9</v>
      </c>
      <c r="G13" s="21" t="s">
        <v>9</v>
      </c>
      <c r="H13" s="21" t="s">
        <v>9</v>
      </c>
      <c r="I13" s="21" t="s">
        <v>9</v>
      </c>
      <c r="J13" s="21" t="s">
        <v>46</v>
      </c>
      <c r="K13" s="22" t="s">
        <v>46</v>
      </c>
      <c r="L13" s="21" t="s">
        <v>46</v>
      </c>
      <c r="M13" s="21" t="s">
        <v>9</v>
      </c>
      <c r="N13" s="28" t="s">
        <v>9</v>
      </c>
      <c r="O13" s="28" t="s">
        <v>9</v>
      </c>
      <c r="P13" s="21" t="s">
        <v>9</v>
      </c>
      <c r="Q13" s="21" t="s">
        <v>9</v>
      </c>
      <c r="R13" s="21" t="s">
        <v>46</v>
      </c>
      <c r="S13" s="21" t="s">
        <v>46</v>
      </c>
      <c r="T13" s="21" t="s">
        <v>46</v>
      </c>
      <c r="U13" s="28"/>
      <c r="V13" s="27">
        <v>28500</v>
      </c>
      <c r="W13" s="19">
        <v>0.35</v>
      </c>
      <c r="X13" s="19">
        <v>0.45</v>
      </c>
      <c r="Y13" s="27">
        <f t="shared" si="1"/>
        <v>18525</v>
      </c>
      <c r="Z13" s="27">
        <f>V13-(V13*X13)</f>
        <v>15675</v>
      </c>
      <c r="AA13" s="27"/>
    </row>
    <row r="14" spans="1:28" x14ac:dyDescent="0.3">
      <c r="A14" s="64"/>
      <c r="B14" s="23" t="s">
        <v>1</v>
      </c>
      <c r="C14" s="24" t="s">
        <v>9</v>
      </c>
      <c r="D14" s="24" t="s">
        <v>9</v>
      </c>
      <c r="E14" s="24" t="s">
        <v>9</v>
      </c>
      <c r="F14" s="24" t="s">
        <v>9</v>
      </c>
      <c r="G14" s="24" t="s">
        <v>9</v>
      </c>
      <c r="H14" s="24" t="s">
        <v>9</v>
      </c>
      <c r="I14" s="24" t="s">
        <v>9</v>
      </c>
      <c r="J14" s="24" t="s">
        <v>46</v>
      </c>
      <c r="K14" s="25" t="s">
        <v>46</v>
      </c>
      <c r="L14" s="24" t="s">
        <v>46</v>
      </c>
      <c r="M14" s="24" t="s">
        <v>9</v>
      </c>
      <c r="N14" s="50" t="s">
        <v>9</v>
      </c>
      <c r="O14" s="50"/>
      <c r="P14" s="24" t="s">
        <v>9</v>
      </c>
      <c r="Q14" s="24" t="s">
        <v>46</v>
      </c>
      <c r="R14" s="24" t="s">
        <v>46</v>
      </c>
      <c r="S14" s="24" t="s">
        <v>46</v>
      </c>
      <c r="T14" s="24" t="s">
        <v>46</v>
      </c>
      <c r="U14" s="50"/>
      <c r="V14" s="51">
        <v>45000</v>
      </c>
      <c r="W14" s="52">
        <v>0.35</v>
      </c>
      <c r="X14" s="52">
        <v>0.45</v>
      </c>
      <c r="Y14" s="51">
        <f t="shared" si="1"/>
        <v>29250</v>
      </c>
      <c r="Z14" s="51">
        <f>V14-(V14*X14)</f>
        <v>24750</v>
      </c>
      <c r="AA14" s="51"/>
    </row>
    <row r="15" spans="1:28" ht="28.8" x14ac:dyDescent="0.3">
      <c r="A15" s="64"/>
      <c r="B15" s="20" t="s">
        <v>80</v>
      </c>
      <c r="C15" s="21" t="s">
        <v>9</v>
      </c>
      <c r="D15" s="21" t="s">
        <v>9</v>
      </c>
      <c r="E15" s="21" t="s">
        <v>9</v>
      </c>
      <c r="F15" s="21" t="s">
        <v>9</v>
      </c>
      <c r="G15" s="21" t="s">
        <v>9</v>
      </c>
      <c r="H15" s="21" t="s">
        <v>9</v>
      </c>
      <c r="I15" s="21" t="s">
        <v>9</v>
      </c>
      <c r="J15" s="21" t="s">
        <v>46</v>
      </c>
      <c r="K15" s="22" t="s">
        <v>46</v>
      </c>
      <c r="L15" s="21" t="s">
        <v>46</v>
      </c>
      <c r="M15" s="21" t="s">
        <v>46</v>
      </c>
      <c r="N15" s="28" t="s">
        <v>9</v>
      </c>
      <c r="O15" s="28" t="s">
        <v>9</v>
      </c>
      <c r="P15" s="21" t="s">
        <v>9</v>
      </c>
      <c r="Q15" s="21" t="s">
        <v>9</v>
      </c>
      <c r="R15" s="21" t="s">
        <v>46</v>
      </c>
      <c r="S15" s="21" t="s">
        <v>9</v>
      </c>
      <c r="T15" s="21" t="s">
        <v>46</v>
      </c>
      <c r="U15" s="28"/>
      <c r="V15" s="27">
        <v>40000</v>
      </c>
      <c r="W15" s="19">
        <v>0.35</v>
      </c>
      <c r="X15" s="19">
        <v>0.45</v>
      </c>
      <c r="Y15" s="27">
        <f t="shared" si="1"/>
        <v>26000</v>
      </c>
      <c r="Z15" s="27">
        <f>V15-(V15*X15)</f>
        <v>22000</v>
      </c>
      <c r="AA15" s="27" t="s">
        <v>87</v>
      </c>
      <c r="AB15" s="6"/>
    </row>
    <row r="16" spans="1:28" x14ac:dyDescent="0.3">
      <c r="A16" s="64"/>
      <c r="B16" s="26" t="s">
        <v>44</v>
      </c>
      <c r="C16" s="24" t="s">
        <v>9</v>
      </c>
      <c r="D16" s="24" t="s">
        <v>9</v>
      </c>
      <c r="E16" s="24" t="s">
        <v>9</v>
      </c>
      <c r="F16" s="24" t="s">
        <v>9</v>
      </c>
      <c r="G16" s="24" t="s">
        <v>9</v>
      </c>
      <c r="H16" s="24" t="s">
        <v>9</v>
      </c>
      <c r="I16" s="24" t="s">
        <v>9</v>
      </c>
      <c r="J16" s="24" t="s">
        <v>46</v>
      </c>
      <c r="K16" s="25" t="s">
        <v>46</v>
      </c>
      <c r="L16" s="24" t="s">
        <v>46</v>
      </c>
      <c r="M16" s="24" t="s">
        <v>46</v>
      </c>
      <c r="N16" s="16" t="s">
        <v>9</v>
      </c>
      <c r="O16" s="16"/>
      <c r="P16" s="24" t="s">
        <v>9</v>
      </c>
      <c r="Q16" s="24" t="s">
        <v>9</v>
      </c>
      <c r="R16" s="24" t="s">
        <v>46</v>
      </c>
      <c r="S16" s="24" t="s">
        <v>46</v>
      </c>
      <c r="T16" s="24" t="s">
        <v>46</v>
      </c>
      <c r="U16" s="16"/>
      <c r="V16" s="14">
        <v>24500</v>
      </c>
      <c r="W16" s="15">
        <v>0.3</v>
      </c>
      <c r="X16" s="15">
        <v>0.4</v>
      </c>
      <c r="Y16" s="14">
        <f t="shared" si="1"/>
        <v>17150</v>
      </c>
      <c r="Z16" s="14">
        <f>V16-(V16*X16)</f>
        <v>14700</v>
      </c>
      <c r="AA16" s="16" t="s">
        <v>12</v>
      </c>
      <c r="AB16" s="6"/>
    </row>
    <row r="17" spans="1:28" x14ac:dyDescent="0.3">
      <c r="A17" s="64"/>
      <c r="B17" s="53" t="s">
        <v>45</v>
      </c>
      <c r="C17" s="21" t="s">
        <v>9</v>
      </c>
      <c r="D17" s="21" t="s">
        <v>9</v>
      </c>
      <c r="E17" s="21" t="s">
        <v>9</v>
      </c>
      <c r="F17" s="21" t="s">
        <v>9</v>
      </c>
      <c r="G17" s="21" t="s">
        <v>9</v>
      </c>
      <c r="H17" s="21" t="s">
        <v>9</v>
      </c>
      <c r="I17" s="21" t="s">
        <v>9</v>
      </c>
      <c r="J17" s="21" t="s">
        <v>46</v>
      </c>
      <c r="K17" s="22" t="s">
        <v>46</v>
      </c>
      <c r="L17" s="21" t="s">
        <v>46</v>
      </c>
      <c r="M17" s="21" t="s">
        <v>9</v>
      </c>
      <c r="N17" s="28" t="s">
        <v>9</v>
      </c>
      <c r="O17" s="28"/>
      <c r="P17" s="21" t="s">
        <v>9</v>
      </c>
      <c r="Q17" s="21" t="s">
        <v>46</v>
      </c>
      <c r="R17" s="21" t="s">
        <v>46</v>
      </c>
      <c r="S17" s="21" t="s">
        <v>9</v>
      </c>
      <c r="T17" s="21" t="s">
        <v>46</v>
      </c>
      <c r="U17" s="28"/>
      <c r="V17" s="27">
        <v>35000</v>
      </c>
      <c r="W17" s="19">
        <v>0.3</v>
      </c>
      <c r="X17" s="19">
        <v>0.4</v>
      </c>
      <c r="Y17" s="27">
        <f t="shared" si="1"/>
        <v>24500</v>
      </c>
      <c r="Z17" s="27">
        <f>V17-(X17*V17)</f>
        <v>21000</v>
      </c>
      <c r="AA17" s="28" t="s">
        <v>12</v>
      </c>
      <c r="AB17" s="6"/>
    </row>
    <row r="18" spans="1:28" ht="28.8" x14ac:dyDescent="0.3">
      <c r="A18" s="64"/>
      <c r="B18" s="26" t="s">
        <v>79</v>
      </c>
      <c r="C18" s="24" t="s">
        <v>9</v>
      </c>
      <c r="D18" s="24" t="s">
        <v>9</v>
      </c>
      <c r="E18" s="24" t="s">
        <v>9</v>
      </c>
      <c r="F18" s="24" t="s">
        <v>9</v>
      </c>
      <c r="G18" s="24" t="s">
        <v>9</v>
      </c>
      <c r="H18" s="24" t="s">
        <v>9</v>
      </c>
      <c r="I18" s="24" t="s">
        <v>9</v>
      </c>
      <c r="J18" s="24" t="s">
        <v>46</v>
      </c>
      <c r="K18" s="25" t="s">
        <v>46</v>
      </c>
      <c r="L18" s="24" t="s">
        <v>46</v>
      </c>
      <c r="M18" s="24" t="s">
        <v>46</v>
      </c>
      <c r="N18" s="16" t="s">
        <v>9</v>
      </c>
      <c r="O18" s="16" t="s">
        <v>9</v>
      </c>
      <c r="P18" s="24" t="s">
        <v>9</v>
      </c>
      <c r="Q18" s="24" t="s">
        <v>46</v>
      </c>
      <c r="R18" s="24" t="s">
        <v>46</v>
      </c>
      <c r="S18" s="24" t="s">
        <v>9</v>
      </c>
      <c r="T18" s="24" t="s">
        <v>46</v>
      </c>
      <c r="U18" s="16"/>
      <c r="V18" s="14">
        <v>32500</v>
      </c>
      <c r="W18" s="15">
        <v>0.35</v>
      </c>
      <c r="X18" s="15">
        <v>0.45</v>
      </c>
      <c r="Y18" s="14">
        <f t="shared" si="1"/>
        <v>21125</v>
      </c>
      <c r="Z18" s="14">
        <f>V18-(X18*V18)</f>
        <v>17875</v>
      </c>
      <c r="AA18" s="14" t="s">
        <v>85</v>
      </c>
      <c r="AB18" s="45"/>
    </row>
    <row r="19" spans="1:28" x14ac:dyDescent="0.3">
      <c r="A19" s="64" t="s">
        <v>32</v>
      </c>
      <c r="B19" s="20" t="s">
        <v>28</v>
      </c>
      <c r="C19" s="21" t="s">
        <v>9</v>
      </c>
      <c r="D19" s="21" t="s">
        <v>9</v>
      </c>
      <c r="E19" s="21" t="s">
        <v>9</v>
      </c>
      <c r="F19" s="21" t="s">
        <v>46</v>
      </c>
      <c r="G19" s="21" t="s">
        <v>9</v>
      </c>
      <c r="H19" s="21" t="s">
        <v>9</v>
      </c>
      <c r="I19" s="21" t="s">
        <v>9</v>
      </c>
      <c r="J19" s="21" t="s">
        <v>46</v>
      </c>
      <c r="K19" s="22" t="s">
        <v>46</v>
      </c>
      <c r="L19" s="21" t="s">
        <v>46</v>
      </c>
      <c r="M19" s="21" t="s">
        <v>46</v>
      </c>
      <c r="N19" s="28" t="s">
        <v>9</v>
      </c>
      <c r="O19" s="28"/>
      <c r="P19" s="21" t="s">
        <v>46</v>
      </c>
      <c r="Q19" s="21" t="s">
        <v>46</v>
      </c>
      <c r="R19" s="21" t="s">
        <v>46</v>
      </c>
      <c r="S19" s="21" t="s">
        <v>46</v>
      </c>
      <c r="T19" s="21" t="s">
        <v>9</v>
      </c>
      <c r="U19" s="28"/>
      <c r="V19" s="27">
        <v>25000</v>
      </c>
      <c r="W19" s="19"/>
      <c r="X19" s="19"/>
      <c r="Y19" s="27">
        <f t="shared" si="1"/>
        <v>25000</v>
      </c>
      <c r="Z19" s="27">
        <f>V19-(V19*X19)</f>
        <v>25000</v>
      </c>
      <c r="AA19" s="27" t="s">
        <v>10</v>
      </c>
    </row>
    <row r="20" spans="1:28" x14ac:dyDescent="0.3">
      <c r="A20" s="64"/>
      <c r="B20" s="23" t="s">
        <v>19</v>
      </c>
      <c r="C20" s="24" t="s">
        <v>9</v>
      </c>
      <c r="D20" s="24" t="s">
        <v>9</v>
      </c>
      <c r="E20" s="24" t="s">
        <v>9</v>
      </c>
      <c r="F20" s="24" t="s">
        <v>46</v>
      </c>
      <c r="G20" s="24" t="s">
        <v>9</v>
      </c>
      <c r="H20" s="24" t="s">
        <v>9</v>
      </c>
      <c r="I20" s="24" t="s">
        <v>9</v>
      </c>
      <c r="J20" s="24" t="s">
        <v>9</v>
      </c>
      <c r="K20" s="25" t="s">
        <v>46</v>
      </c>
      <c r="L20" s="24" t="s">
        <v>46</v>
      </c>
      <c r="M20" s="24" t="s">
        <v>9</v>
      </c>
      <c r="N20" s="16" t="s">
        <v>9</v>
      </c>
      <c r="O20" s="16"/>
      <c r="P20" s="24" t="s">
        <v>9</v>
      </c>
      <c r="Q20" s="24" t="s">
        <v>46</v>
      </c>
      <c r="R20" s="24" t="s">
        <v>46</v>
      </c>
      <c r="S20" s="24" t="s">
        <v>46</v>
      </c>
      <c r="T20" s="24" t="s">
        <v>46</v>
      </c>
      <c r="U20" s="16"/>
      <c r="V20" s="14">
        <v>12500</v>
      </c>
      <c r="W20" s="16"/>
      <c r="X20" s="16"/>
      <c r="Y20" s="14">
        <f t="shared" si="1"/>
        <v>12500</v>
      </c>
      <c r="Z20" s="14">
        <f>V20</f>
        <v>12500</v>
      </c>
      <c r="AA20" s="14" t="s">
        <v>11</v>
      </c>
      <c r="AB20" s="6"/>
    </row>
    <row r="21" spans="1:28" ht="16.2" x14ac:dyDescent="0.3">
      <c r="A21" s="64"/>
      <c r="B21" s="20" t="s">
        <v>18</v>
      </c>
      <c r="C21" s="21" t="s">
        <v>9</v>
      </c>
      <c r="D21" s="21" t="s">
        <v>9</v>
      </c>
      <c r="E21" s="21" t="s">
        <v>9</v>
      </c>
      <c r="F21" s="21" t="s">
        <v>9</v>
      </c>
      <c r="G21" s="21" t="s">
        <v>9</v>
      </c>
      <c r="H21" s="21" t="s">
        <v>9</v>
      </c>
      <c r="I21" s="21" t="s">
        <v>9</v>
      </c>
      <c r="J21" s="21" t="s">
        <v>46</v>
      </c>
      <c r="K21" s="22" t="s">
        <v>46</v>
      </c>
      <c r="L21" s="21" t="s">
        <v>46</v>
      </c>
      <c r="M21" s="21" t="s">
        <v>9</v>
      </c>
      <c r="N21" s="28" t="s">
        <v>9</v>
      </c>
      <c r="O21" s="28" t="s">
        <v>9</v>
      </c>
      <c r="P21" s="21" t="s">
        <v>9</v>
      </c>
      <c r="Q21" s="21" t="s">
        <v>46</v>
      </c>
      <c r="R21" s="21" t="s">
        <v>46</v>
      </c>
      <c r="S21" s="21" t="s">
        <v>46</v>
      </c>
      <c r="T21" s="21" t="s">
        <v>46</v>
      </c>
      <c r="U21" s="28"/>
      <c r="V21" s="27">
        <v>13000</v>
      </c>
      <c r="W21" s="19" t="s">
        <v>71</v>
      </c>
      <c r="X21" s="19"/>
      <c r="Y21" s="27">
        <f>V21-(V21*20%)</f>
        <v>10400</v>
      </c>
      <c r="Z21" s="27">
        <f>Y21</f>
        <v>10400</v>
      </c>
      <c r="AA21" s="27" t="s">
        <v>10</v>
      </c>
      <c r="AB21" s="6"/>
    </row>
    <row r="22" spans="1:28" ht="16.2" x14ac:dyDescent="0.3">
      <c r="A22" s="64"/>
      <c r="B22" s="23" t="s">
        <v>20</v>
      </c>
      <c r="C22" s="24" t="s">
        <v>9</v>
      </c>
      <c r="D22" s="24" t="s">
        <v>9</v>
      </c>
      <c r="E22" s="24" t="s">
        <v>9</v>
      </c>
      <c r="F22" s="24" t="s">
        <v>9</v>
      </c>
      <c r="G22" s="24" t="s">
        <v>9</v>
      </c>
      <c r="H22" s="24" t="s">
        <v>9</v>
      </c>
      <c r="I22" s="24" t="s">
        <v>9</v>
      </c>
      <c r="J22" s="24" t="s">
        <v>46</v>
      </c>
      <c r="K22" s="25" t="s">
        <v>46</v>
      </c>
      <c r="L22" s="24" t="s">
        <v>46</v>
      </c>
      <c r="M22" s="24" t="s">
        <v>46</v>
      </c>
      <c r="N22" s="16" t="s">
        <v>9</v>
      </c>
      <c r="O22" s="16"/>
      <c r="P22" s="24" t="s">
        <v>9</v>
      </c>
      <c r="Q22" s="24" t="s">
        <v>46</v>
      </c>
      <c r="R22" s="24" t="s">
        <v>46</v>
      </c>
      <c r="S22" s="24" t="s">
        <v>9</v>
      </c>
      <c r="T22" s="24" t="s">
        <v>46</v>
      </c>
      <c r="U22" s="16"/>
      <c r="V22" s="14">
        <v>13000</v>
      </c>
      <c r="W22" s="14" t="s">
        <v>71</v>
      </c>
      <c r="X22" s="15"/>
      <c r="Y22" s="14">
        <f>V22-(V22*20%)</f>
        <v>10400</v>
      </c>
      <c r="Z22" s="14">
        <f>Y22</f>
        <v>10400</v>
      </c>
      <c r="AA22" s="14" t="s">
        <v>10</v>
      </c>
      <c r="AB22" s="6"/>
    </row>
    <row r="23" spans="1:28" x14ac:dyDescent="0.3">
      <c r="A23" s="65" t="s">
        <v>52</v>
      </c>
      <c r="B23" s="66"/>
      <c r="C23" s="66"/>
      <c r="D23" s="66"/>
      <c r="E23" s="66"/>
      <c r="F23" s="66"/>
      <c r="G23" s="66"/>
      <c r="H23" s="66"/>
      <c r="I23" s="66"/>
      <c r="J23" s="66"/>
      <c r="K23" s="66"/>
      <c r="L23" s="66"/>
      <c r="M23" s="66"/>
      <c r="N23" s="66"/>
      <c r="O23" s="66"/>
      <c r="P23" s="66"/>
      <c r="Q23" s="66"/>
      <c r="R23" s="66"/>
      <c r="S23" s="66"/>
      <c r="T23" s="66"/>
      <c r="U23" s="66"/>
      <c r="V23" s="66"/>
      <c r="W23" s="66"/>
      <c r="X23" s="66"/>
      <c r="Y23" s="66"/>
      <c r="Z23" s="66"/>
      <c r="AA23" s="67"/>
      <c r="AB23" s="6"/>
    </row>
    <row r="24" spans="1:28" x14ac:dyDescent="0.3">
      <c r="A24" s="77" t="s">
        <v>52</v>
      </c>
      <c r="B24" s="26" t="s">
        <v>26</v>
      </c>
      <c r="C24" s="24" t="s">
        <v>9</v>
      </c>
      <c r="D24" s="24" t="s">
        <v>9</v>
      </c>
      <c r="E24" s="24" t="s">
        <v>9</v>
      </c>
      <c r="F24" s="24" t="s">
        <v>9</v>
      </c>
      <c r="G24" s="24" t="s">
        <v>9</v>
      </c>
      <c r="H24" s="24" t="s">
        <v>9</v>
      </c>
      <c r="I24" s="24" t="s">
        <v>9</v>
      </c>
      <c r="J24" s="24" t="s">
        <v>46</v>
      </c>
      <c r="K24" s="25" t="s">
        <v>46</v>
      </c>
      <c r="L24" s="24" t="s">
        <v>46</v>
      </c>
      <c r="M24" s="24" t="s">
        <v>46</v>
      </c>
      <c r="N24" s="16" t="s">
        <v>9</v>
      </c>
      <c r="O24" s="16"/>
      <c r="P24" s="24" t="s">
        <v>46</v>
      </c>
      <c r="Q24" s="24" t="s">
        <v>46</v>
      </c>
      <c r="R24" s="24" t="s">
        <v>46</v>
      </c>
      <c r="S24" s="24" t="s">
        <v>46</v>
      </c>
      <c r="T24" s="24" t="s">
        <v>46</v>
      </c>
      <c r="U24" s="16"/>
      <c r="V24" s="14">
        <v>17000</v>
      </c>
      <c r="W24" s="15"/>
      <c r="X24" s="15"/>
      <c r="Y24" s="14">
        <f>V24-(V24*W24)</f>
        <v>17000</v>
      </c>
      <c r="Z24" s="14"/>
      <c r="AA24" s="16"/>
    </row>
    <row r="25" spans="1:28" x14ac:dyDescent="0.3">
      <c r="A25" s="77"/>
      <c r="B25" s="20" t="s">
        <v>27</v>
      </c>
      <c r="C25" s="21" t="s">
        <v>9</v>
      </c>
      <c r="D25" s="21" t="s">
        <v>9</v>
      </c>
      <c r="E25" s="21" t="s">
        <v>9</v>
      </c>
      <c r="F25" s="21" t="s">
        <v>9</v>
      </c>
      <c r="G25" s="21" t="s">
        <v>9</v>
      </c>
      <c r="H25" s="21" t="s">
        <v>9</v>
      </c>
      <c r="I25" s="21" t="s">
        <v>9</v>
      </c>
      <c r="J25" s="21" t="s">
        <v>46</v>
      </c>
      <c r="K25" s="22" t="s">
        <v>46</v>
      </c>
      <c r="L25" s="21" t="s">
        <v>46</v>
      </c>
      <c r="M25" s="21" t="s">
        <v>46</v>
      </c>
      <c r="N25" s="28" t="s">
        <v>9</v>
      </c>
      <c r="O25" s="28"/>
      <c r="P25" s="21" t="s">
        <v>46</v>
      </c>
      <c r="Q25" s="21" t="s">
        <v>46</v>
      </c>
      <c r="R25" s="21" t="s">
        <v>46</v>
      </c>
      <c r="S25" s="21" t="s">
        <v>46</v>
      </c>
      <c r="T25" s="21" t="s">
        <v>46</v>
      </c>
      <c r="U25" s="28"/>
      <c r="V25" s="27">
        <v>17000</v>
      </c>
      <c r="W25" s="19"/>
      <c r="X25" s="19"/>
      <c r="Y25" s="27">
        <f>V25-(V25*W25)</f>
        <v>17000</v>
      </c>
      <c r="Z25" s="27"/>
      <c r="AA25" s="27"/>
    </row>
    <row r="26" spans="1:28" x14ac:dyDescent="0.3">
      <c r="A26" s="77"/>
      <c r="B26" s="26" t="s">
        <v>82</v>
      </c>
      <c r="C26" s="24" t="s">
        <v>9</v>
      </c>
      <c r="D26" s="24" t="s">
        <v>9</v>
      </c>
      <c r="E26" s="24" t="s">
        <v>9</v>
      </c>
      <c r="F26" s="24" t="s">
        <v>46</v>
      </c>
      <c r="G26" s="24" t="s">
        <v>46</v>
      </c>
      <c r="H26" s="24" t="s">
        <v>9</v>
      </c>
      <c r="I26" s="24" t="s">
        <v>9</v>
      </c>
      <c r="J26" s="24" t="s">
        <v>46</v>
      </c>
      <c r="K26" s="25" t="s">
        <v>46</v>
      </c>
      <c r="L26" s="24" t="s">
        <v>46</v>
      </c>
      <c r="M26" s="24" t="s">
        <v>9</v>
      </c>
      <c r="N26" s="16" t="s">
        <v>9</v>
      </c>
      <c r="O26" s="16"/>
      <c r="P26" s="24" t="s">
        <v>9</v>
      </c>
      <c r="Q26" s="24" t="s">
        <v>46</v>
      </c>
      <c r="R26" s="24" t="s">
        <v>46</v>
      </c>
      <c r="S26" s="24" t="s">
        <v>46</v>
      </c>
      <c r="T26" s="24" t="s">
        <v>46</v>
      </c>
      <c r="U26" s="16"/>
      <c r="V26" s="14">
        <v>18000</v>
      </c>
      <c r="W26" s="15">
        <v>0.35</v>
      </c>
      <c r="X26" s="15">
        <v>0.45</v>
      </c>
      <c r="Y26" s="14">
        <f>V26-(V26*W26)</f>
        <v>11700</v>
      </c>
      <c r="Z26" s="14">
        <f>V26-(V26*X26)</f>
        <v>9900</v>
      </c>
      <c r="AA26" s="16"/>
    </row>
    <row r="27" spans="1:28" x14ac:dyDescent="0.3">
      <c r="A27" s="77"/>
      <c r="B27" s="53" t="s">
        <v>83</v>
      </c>
      <c r="C27" s="21" t="s">
        <v>9</v>
      </c>
      <c r="D27" s="21" t="s">
        <v>9</v>
      </c>
      <c r="E27" s="21" t="s">
        <v>9</v>
      </c>
      <c r="F27" s="21" t="s">
        <v>46</v>
      </c>
      <c r="G27" s="21" t="s">
        <v>46</v>
      </c>
      <c r="H27" s="21" t="s">
        <v>9</v>
      </c>
      <c r="I27" s="21" t="s">
        <v>9</v>
      </c>
      <c r="J27" s="21" t="s">
        <v>46</v>
      </c>
      <c r="K27" s="22" t="s">
        <v>46</v>
      </c>
      <c r="L27" s="21" t="s">
        <v>46</v>
      </c>
      <c r="M27" s="21" t="s">
        <v>9</v>
      </c>
      <c r="N27" s="28" t="s">
        <v>9</v>
      </c>
      <c r="O27" s="28"/>
      <c r="P27" s="21" t="s">
        <v>9</v>
      </c>
      <c r="Q27" s="21" t="s">
        <v>46</v>
      </c>
      <c r="R27" s="21" t="s">
        <v>46</v>
      </c>
      <c r="S27" s="21" t="s">
        <v>46</v>
      </c>
      <c r="T27" s="21" t="s">
        <v>46</v>
      </c>
      <c r="U27" s="28"/>
      <c r="V27" s="27">
        <v>18000</v>
      </c>
      <c r="W27" s="19"/>
      <c r="X27" s="19"/>
      <c r="Y27" s="27">
        <f>V27-(V27*W27)</f>
        <v>18000</v>
      </c>
      <c r="Z27" s="27">
        <f>V27-(V27*X27)</f>
        <v>18000</v>
      </c>
      <c r="AA27" s="28"/>
    </row>
    <row r="28" spans="1:28" x14ac:dyDescent="0.3">
      <c r="A28" s="77"/>
      <c r="B28" s="23" t="s">
        <v>84</v>
      </c>
      <c r="C28" s="24" t="s">
        <v>9</v>
      </c>
      <c r="D28" s="24" t="s">
        <v>9</v>
      </c>
      <c r="E28" s="24" t="s">
        <v>9</v>
      </c>
      <c r="F28" s="24" t="s">
        <v>9</v>
      </c>
      <c r="G28" s="24" t="s">
        <v>9</v>
      </c>
      <c r="H28" s="24" t="s">
        <v>9</v>
      </c>
      <c r="I28" s="24" t="s">
        <v>9</v>
      </c>
      <c r="J28" s="24" t="s">
        <v>46</v>
      </c>
      <c r="K28" s="25" t="s">
        <v>46</v>
      </c>
      <c r="L28" s="24" t="s">
        <v>46</v>
      </c>
      <c r="M28" s="24" t="s">
        <v>9</v>
      </c>
      <c r="N28" s="50"/>
      <c r="O28" s="50" t="s">
        <v>9</v>
      </c>
      <c r="P28" s="24"/>
      <c r="Q28" s="24" t="s">
        <v>46</v>
      </c>
      <c r="R28" s="24" t="s">
        <v>46</v>
      </c>
      <c r="S28" s="24" t="s">
        <v>46</v>
      </c>
      <c r="T28" s="24" t="s">
        <v>46</v>
      </c>
      <c r="U28" s="50"/>
      <c r="V28" s="90" t="s">
        <v>81</v>
      </c>
      <c r="W28" s="91"/>
      <c r="X28" s="91"/>
      <c r="Y28" s="91"/>
      <c r="Z28" s="91"/>
      <c r="AA28" s="92"/>
    </row>
    <row r="29" spans="1:28" x14ac:dyDescent="0.3">
      <c r="A29" s="78"/>
      <c r="B29" s="53" t="s">
        <v>51</v>
      </c>
      <c r="C29" s="21" t="s">
        <v>9</v>
      </c>
      <c r="D29" s="21" t="s">
        <v>9</v>
      </c>
      <c r="E29" s="21" t="s">
        <v>9</v>
      </c>
      <c r="F29" s="21" t="s">
        <v>9</v>
      </c>
      <c r="G29" s="21" t="s">
        <v>9</v>
      </c>
      <c r="H29" s="21" t="s">
        <v>9</v>
      </c>
      <c r="I29" s="21" t="s">
        <v>9</v>
      </c>
      <c r="J29" s="21" t="s">
        <v>46</v>
      </c>
      <c r="K29" s="22" t="s">
        <v>46</v>
      </c>
      <c r="L29" s="21" t="s">
        <v>46</v>
      </c>
      <c r="M29" s="21" t="s">
        <v>9</v>
      </c>
      <c r="N29" s="28"/>
      <c r="O29" s="28" t="s">
        <v>9</v>
      </c>
      <c r="P29" s="21" t="s">
        <v>46</v>
      </c>
      <c r="Q29" s="21" t="s">
        <v>46</v>
      </c>
      <c r="R29" s="21" t="s">
        <v>46</v>
      </c>
      <c r="S29" s="21" t="s">
        <v>46</v>
      </c>
      <c r="T29" s="21" t="s">
        <v>46</v>
      </c>
      <c r="U29" s="28"/>
      <c r="V29" s="93" t="s">
        <v>81</v>
      </c>
      <c r="W29" s="94"/>
      <c r="X29" s="94"/>
      <c r="Y29" s="94"/>
      <c r="Z29" s="94"/>
      <c r="AA29" s="95"/>
    </row>
    <row r="30" spans="1:28" x14ac:dyDescent="0.3">
      <c r="B30" s="48"/>
    </row>
    <row r="31" spans="1:28" x14ac:dyDescent="0.3">
      <c r="B31" s="48"/>
    </row>
    <row r="32" spans="1:28" x14ac:dyDescent="0.3">
      <c r="B32" s="49" t="s">
        <v>4</v>
      </c>
      <c r="C32" s="8"/>
      <c r="D32" s="8"/>
      <c r="E32" s="8"/>
      <c r="F32" s="8"/>
      <c r="G32" s="8"/>
      <c r="H32" s="8"/>
      <c r="I32" s="8"/>
      <c r="J32" s="8"/>
    </row>
    <row r="33" spans="2:28" x14ac:dyDescent="0.3">
      <c r="B33" s="96" t="s">
        <v>72</v>
      </c>
      <c r="C33" s="96"/>
      <c r="D33" s="96"/>
      <c r="E33" s="96"/>
      <c r="F33" s="96"/>
      <c r="G33" s="96"/>
      <c r="H33" s="96"/>
      <c r="I33" s="96"/>
      <c r="J33" s="96"/>
      <c r="K33" s="96"/>
      <c r="L33" s="96"/>
      <c r="M33" s="96"/>
      <c r="N33" s="96"/>
      <c r="O33" s="96"/>
      <c r="P33" s="96"/>
      <c r="Q33" s="96"/>
      <c r="R33" s="96"/>
      <c r="S33" s="96"/>
      <c r="T33" s="96"/>
    </row>
    <row r="34" spans="2:28" ht="27" customHeight="1" x14ac:dyDescent="0.3">
      <c r="B34" s="101" t="s">
        <v>78</v>
      </c>
      <c r="C34" s="101"/>
      <c r="D34" s="101"/>
      <c r="E34" s="101"/>
      <c r="F34" s="101"/>
      <c r="G34" s="101"/>
      <c r="H34" s="101"/>
      <c r="I34" s="101"/>
      <c r="J34" s="101"/>
      <c r="K34" s="101"/>
      <c r="L34" s="101"/>
      <c r="M34" s="101"/>
      <c r="N34" s="101"/>
      <c r="O34" s="101"/>
      <c r="P34" s="101"/>
      <c r="Q34" s="101"/>
      <c r="R34" s="101"/>
      <c r="S34" s="101"/>
      <c r="T34" s="101"/>
    </row>
    <row r="35" spans="2:28" x14ac:dyDescent="0.3">
      <c r="B35" t="s">
        <v>73</v>
      </c>
      <c r="C35" s="8"/>
      <c r="D35" s="8"/>
      <c r="E35" s="8"/>
      <c r="F35" s="8"/>
      <c r="G35" s="8"/>
      <c r="H35" s="8"/>
      <c r="I35" s="8"/>
      <c r="J35" s="8"/>
    </row>
    <row r="36" spans="2:28" x14ac:dyDescent="0.3">
      <c r="B36" s="4"/>
      <c r="C36" s="8"/>
      <c r="D36" s="8"/>
      <c r="E36" s="8"/>
      <c r="F36" s="8"/>
      <c r="G36" s="8"/>
      <c r="H36" s="8"/>
      <c r="I36" s="8"/>
      <c r="J36" s="8"/>
    </row>
    <row r="37" spans="2:28" x14ac:dyDescent="0.3">
      <c r="B37" s="49" t="s">
        <v>7</v>
      </c>
    </row>
    <row r="38" spans="2:28" x14ac:dyDescent="0.3">
      <c r="B38" s="4" t="s">
        <v>60</v>
      </c>
      <c r="C38" s="2" t="s">
        <v>6</v>
      </c>
      <c r="AA38" s="2"/>
      <c r="AB38" s="2"/>
    </row>
    <row r="39" spans="2:28" x14ac:dyDescent="0.3">
      <c r="B39" s="4" t="s">
        <v>61</v>
      </c>
      <c r="C39" s="2" t="s">
        <v>62</v>
      </c>
      <c r="D39" s="2"/>
      <c r="E39" s="2"/>
      <c r="F39" s="2"/>
      <c r="G39" s="2"/>
      <c r="H39" s="2"/>
      <c r="I39" s="2"/>
      <c r="J39" s="2"/>
      <c r="K39" s="2"/>
      <c r="L39" s="2"/>
      <c r="M39" s="2"/>
      <c r="N39" s="2"/>
      <c r="O39" s="2"/>
      <c r="P39" s="2"/>
      <c r="Q39" s="2"/>
      <c r="R39" s="2"/>
      <c r="S39" s="2"/>
      <c r="T39" s="2"/>
      <c r="U39" s="9"/>
      <c r="V39" s="2"/>
      <c r="W39" s="2"/>
      <c r="X39" s="2"/>
      <c r="Y39" s="2"/>
      <c r="Z39" s="2"/>
    </row>
    <row r="40" spans="2:28" x14ac:dyDescent="0.3">
      <c r="B40" s="4"/>
      <c r="C40" s="2"/>
      <c r="D40" s="2"/>
      <c r="E40" s="2"/>
      <c r="F40" s="2"/>
      <c r="G40" s="2"/>
      <c r="H40" s="2"/>
      <c r="I40" s="2"/>
      <c r="J40" s="2"/>
      <c r="K40" s="2"/>
      <c r="L40" s="2"/>
      <c r="M40" s="2"/>
      <c r="N40" s="2"/>
      <c r="O40" s="2"/>
      <c r="P40" s="2"/>
      <c r="Q40" s="2"/>
      <c r="R40" s="2"/>
      <c r="S40" s="2"/>
      <c r="T40" s="2"/>
      <c r="U40" s="9"/>
      <c r="V40" s="2"/>
      <c r="W40" s="2"/>
      <c r="X40" s="2"/>
      <c r="Y40" s="2"/>
      <c r="Z40" s="2"/>
    </row>
    <row r="41" spans="2:28" x14ac:dyDescent="0.3">
      <c r="B41" s="49" t="s">
        <v>58</v>
      </c>
    </row>
    <row r="42" spans="2:28" ht="15" x14ac:dyDescent="0.35">
      <c r="B42" s="4" t="s">
        <v>13</v>
      </c>
    </row>
    <row r="43" spans="2:28" x14ac:dyDescent="0.3">
      <c r="B43" s="4" t="s">
        <v>88</v>
      </c>
    </row>
    <row r="44" spans="2:28" x14ac:dyDescent="0.3">
      <c r="B44" s="4" t="s">
        <v>89</v>
      </c>
    </row>
    <row r="45" spans="2:28" x14ac:dyDescent="0.3">
      <c r="B45" s="4" t="s">
        <v>76</v>
      </c>
    </row>
    <row r="46" spans="2:28" x14ac:dyDescent="0.3">
      <c r="B46" s="4"/>
    </row>
    <row r="47" spans="2:28" x14ac:dyDescent="0.3">
      <c r="B47" s="49" t="s">
        <v>59</v>
      </c>
    </row>
    <row r="48" spans="2:28" x14ac:dyDescent="0.3">
      <c r="B48" t="s">
        <v>74</v>
      </c>
      <c r="C48" s="4"/>
      <c r="D48" s="4"/>
      <c r="E48" s="4"/>
      <c r="F48" s="4"/>
      <c r="G48" s="4"/>
      <c r="H48" s="4"/>
      <c r="I48" s="4"/>
      <c r="J48" s="4"/>
      <c r="K48" s="4"/>
      <c r="L48" s="4"/>
      <c r="M48" s="4"/>
      <c r="N48" s="4"/>
      <c r="O48" s="4"/>
      <c r="P48" s="4"/>
      <c r="Q48" s="4"/>
      <c r="R48" s="4"/>
      <c r="S48" s="4"/>
      <c r="T48" s="4"/>
      <c r="U48" s="10"/>
      <c r="V48" s="4"/>
      <c r="W48" s="4"/>
      <c r="X48" s="4"/>
      <c r="Y48" s="4"/>
      <c r="Z48" s="4"/>
    </row>
    <row r="49" spans="2:26" ht="43.2" customHeight="1" x14ac:dyDescent="0.3">
      <c r="B49" s="61" t="s">
        <v>77</v>
      </c>
      <c r="C49" s="61"/>
      <c r="D49" s="61"/>
      <c r="E49" s="61"/>
      <c r="F49" s="61"/>
      <c r="G49" s="61"/>
      <c r="H49" s="61"/>
      <c r="I49" s="61"/>
      <c r="J49" s="61"/>
      <c r="K49" s="4"/>
      <c r="L49" s="4"/>
      <c r="M49" s="4"/>
      <c r="N49" s="4"/>
      <c r="O49" s="4"/>
      <c r="P49" s="4"/>
      <c r="Q49" s="4"/>
      <c r="R49" s="4"/>
      <c r="S49" s="4"/>
      <c r="T49" s="4"/>
      <c r="U49" s="10"/>
      <c r="V49" s="4"/>
      <c r="W49" s="4"/>
      <c r="X49" s="4"/>
      <c r="Y49" s="4"/>
      <c r="Z49" s="4"/>
    </row>
    <row r="50" spans="2:26" x14ac:dyDescent="0.3">
      <c r="B50" t="s">
        <v>75</v>
      </c>
      <c r="C50" s="2"/>
      <c r="D50" s="2"/>
      <c r="E50" s="2"/>
      <c r="F50" s="2"/>
      <c r="G50" s="2"/>
      <c r="H50" s="2"/>
      <c r="I50" s="2"/>
      <c r="J50" s="2"/>
      <c r="K50" s="2"/>
      <c r="L50" s="2"/>
      <c r="M50" s="2"/>
      <c r="N50" s="2"/>
      <c r="O50" s="2"/>
      <c r="P50" s="2"/>
      <c r="Q50" s="2"/>
      <c r="R50" s="2"/>
      <c r="S50" s="2"/>
      <c r="T50" s="2"/>
      <c r="U50" s="9"/>
      <c r="V50" s="2"/>
      <c r="W50" s="2"/>
      <c r="X50" s="2"/>
      <c r="Y50" s="2"/>
      <c r="Z50" s="2"/>
    </row>
  </sheetData>
  <sheetProtection algorithmName="SHA-512" hashValue="SKYhohqb+gWBQRgGN88acQbZsSyxJy49QnMOQgoJL9G+PgC4N02bg2GTsavFS4R+chdqmKR0D5jeo+AtLrq4eA==" saltValue="Po9JUfcMUWkewcbZP9qlTA==" spinCount="100000" sheet="1" formatCells="0" formatColumns="0" formatRows="0" insertColumns="0" insertRows="0" insertHyperlinks="0" deleteColumns="0" deleteRows="0"/>
  <mergeCells count="38">
    <mergeCell ref="B34:T34"/>
    <mergeCell ref="AA4:AA7"/>
    <mergeCell ref="A24:A29"/>
    <mergeCell ref="V28:AA28"/>
    <mergeCell ref="V29:AA29"/>
    <mergeCell ref="B33:T33"/>
    <mergeCell ref="G5:I5"/>
    <mergeCell ref="K5:K6"/>
    <mergeCell ref="B49:J49"/>
    <mergeCell ref="S5:S6"/>
    <mergeCell ref="T5:T6"/>
    <mergeCell ref="A8:A9"/>
    <mergeCell ref="A13:A18"/>
    <mergeCell ref="A19:A22"/>
    <mergeCell ref="A23:AA23"/>
    <mergeCell ref="L5:L6"/>
    <mergeCell ref="M5:M6"/>
    <mergeCell ref="N5:O5"/>
    <mergeCell ref="P5:P6"/>
    <mergeCell ref="Q5:Q6"/>
    <mergeCell ref="R5:R6"/>
    <mergeCell ref="Y4:Y7"/>
    <mergeCell ref="Z4:Z7"/>
    <mergeCell ref="J5:J6"/>
    <mergeCell ref="A1:AA3"/>
    <mergeCell ref="A4:A7"/>
    <mergeCell ref="B4:B6"/>
    <mergeCell ref="C4:E4"/>
    <mergeCell ref="F4:I4"/>
    <mergeCell ref="J4:T4"/>
    <mergeCell ref="U4:U7"/>
    <mergeCell ref="V4:V7"/>
    <mergeCell ref="W4:W7"/>
    <mergeCell ref="X4:X7"/>
    <mergeCell ref="C5:C6"/>
    <mergeCell ref="D5:D6"/>
    <mergeCell ref="E5:E6"/>
    <mergeCell ref="F5:F6"/>
  </mergeCells>
  <conditionalFormatting sqref="B8:AA8">
    <cfRule type="expression" dxfId="25" priority="16">
      <formula>AND($K$8=$K$7,$N$8=$N$7,$O$8=$O$7)</formula>
    </cfRule>
  </conditionalFormatting>
  <conditionalFormatting sqref="B9:AA9">
    <cfRule type="expression" dxfId="24" priority="15">
      <formula>AND($K$9=$K$7,$L$9=$L$7,$N$9=$N$7,$O$9=$O$7)</formula>
    </cfRule>
  </conditionalFormatting>
  <conditionalFormatting sqref="X22:Y22 B22:V22 AA22">
    <cfRule type="expression" dxfId="23" priority="14">
      <formula>AND($N$22=$N$7,$P$22=$P$7,$S$7=$S$22)</formula>
    </cfRule>
  </conditionalFormatting>
  <conditionalFormatting sqref="AA13:AA14 B13:Y14">
    <cfRule type="expression" dxfId="22" priority="13">
      <formula>AND($M$13=$M$7,$N$13=$N$7,$O$13=$O$7,$P$13=$P$7,$Q$13=$Q$7)</formula>
    </cfRule>
  </conditionalFormatting>
  <conditionalFormatting sqref="B18:Y18 Z13:Z18">
    <cfRule type="expression" dxfId="21" priority="12">
      <formula>AND($N$18=$N$7,$O$18=$O$7,$P$18=$P$7,$S$18=$S$7)</formula>
    </cfRule>
  </conditionalFormatting>
  <conditionalFormatting sqref="B24:AA24">
    <cfRule type="expression" dxfId="20" priority="11">
      <formula>AND($N$24=$N$7)</formula>
    </cfRule>
  </conditionalFormatting>
  <conditionalFormatting sqref="B25:AA25">
    <cfRule type="expression" dxfId="19" priority="10">
      <formula>AND($N$25=$N$7)</formula>
    </cfRule>
  </conditionalFormatting>
  <conditionalFormatting sqref="B28:V28">
    <cfRule type="expression" dxfId="18" priority="9">
      <formula>AND($M$28=$N$7,$O$28=$O$7)</formula>
    </cfRule>
  </conditionalFormatting>
  <conditionalFormatting sqref="B29:V29">
    <cfRule type="expression" dxfId="17" priority="8">
      <formula>AND($M$29=$M$7,$O$29=$O$7)</formula>
    </cfRule>
  </conditionalFormatting>
  <conditionalFormatting sqref="B15:AA15 Z13:Z14">
    <cfRule type="expression" dxfId="16" priority="7">
      <formula>AND($N$15=$N$7,$O$15=$O$7,$P$15=$P$7,$Q$15=$Q$7,$S$15=$S$7)</formula>
    </cfRule>
  </conditionalFormatting>
  <conditionalFormatting sqref="B10:AA10">
    <cfRule type="expression" dxfId="15" priority="17">
      <formula>AND($M$10=$M$7,$N$10=$N$7,$P$10=$P$7)</formula>
    </cfRule>
  </conditionalFormatting>
  <conditionalFormatting sqref="B11:Y11 AA11">
    <cfRule type="expression" dxfId="14" priority="18">
      <formula>AND($O$11=$O$7,$Q$11=$Q$7)</formula>
    </cfRule>
  </conditionalFormatting>
  <conditionalFormatting sqref="B18:Z18 B12:AA17">
    <cfRule type="expression" dxfId="13" priority="19">
      <formula>AND($N$12=$N$7,$R$12=$R$7)</formula>
    </cfRule>
  </conditionalFormatting>
  <conditionalFormatting sqref="B19:AA19">
    <cfRule type="expression" dxfId="12" priority="20">
      <formula>AND($N$19=$N$7,$T$19=$T$7)</formula>
    </cfRule>
  </conditionalFormatting>
  <conditionalFormatting sqref="B20:AA20">
    <cfRule type="expression" dxfId="11" priority="21">
      <formula>AND($J$20=$J$7,$M$20=$M$7,$N$20=$N$7,$P$20=$P$7)</formula>
    </cfRule>
  </conditionalFormatting>
  <conditionalFormatting sqref="B21:AA21">
    <cfRule type="expression" dxfId="10" priority="22">
      <formula>AND($M$21=$M$7,$N$7=$N$21,$O$21=$O$7,$P$7=$P$21)</formula>
    </cfRule>
  </conditionalFormatting>
  <conditionalFormatting sqref="B16:AA17">
    <cfRule type="expression" dxfId="9" priority="23">
      <formula>AND($N$16=$N$7,$P$16=$P$7,$Q$16=$Q$7)</formula>
    </cfRule>
  </conditionalFormatting>
  <conditionalFormatting sqref="B14:AA14">
    <cfRule type="expression" dxfId="8" priority="24">
      <formula>AND($M$14=$M$7,$N$14=$N$7,$P$14=$P$7)</formula>
    </cfRule>
  </conditionalFormatting>
  <conditionalFormatting sqref="B17:AA17">
    <cfRule type="expression" dxfId="7" priority="25">
      <formula>AND($N$17=$N$7,$P$17=$P$7,$M$17=$M$7,$S$17=$S$7)</formula>
    </cfRule>
  </conditionalFormatting>
  <conditionalFormatting sqref="B26:AA27">
    <cfRule type="expression" dxfId="6" priority="26">
      <formula>AND($M$26=$M$7,$N$26=$N$7,$P$26=$P$7)</formula>
    </cfRule>
  </conditionalFormatting>
  <conditionalFormatting sqref="Z11">
    <cfRule type="expression" dxfId="5" priority="6">
      <formula>AND($O$11=$O$7,$Q$11=$Q$7)</formula>
    </cfRule>
  </conditionalFormatting>
  <conditionalFormatting sqref="W22">
    <cfRule type="expression" dxfId="4" priority="5">
      <formula>AND($N$22=$N$7,$P$22=$P$7,$S$7=$S$22)</formula>
    </cfRule>
  </conditionalFormatting>
  <conditionalFormatting sqref="Z22">
    <cfRule type="expression" dxfId="3" priority="4">
      <formula>AND($N$22=$N$7,$P$22=$P$7,$S$7=$S$22)</formula>
    </cfRule>
  </conditionalFormatting>
  <conditionalFormatting sqref="Z13">
    <cfRule type="expression" dxfId="2" priority="3">
      <formula>AND($M$13=$M$7,$N$13=$N$7,$O$13=$O$7,$P$13=$P$7,$Q$13=$Q$7)</formula>
    </cfRule>
  </conditionalFormatting>
  <conditionalFormatting sqref="AA18">
    <cfRule type="expression" dxfId="1" priority="1">
      <formula>AND($N$18=$N$7,$O$18=$O$7,$P$18=$P$7,$S$18=$S$7)</formula>
    </cfRule>
  </conditionalFormatting>
  <conditionalFormatting sqref="AA18">
    <cfRule type="expression" dxfId="0" priority="2">
      <formula>AND($N$12=$N$7,$R$12=$R$7)</formula>
    </cfRule>
  </conditionalFormatting>
  <hyperlinks>
    <hyperlink ref="C38" r:id="rId1" xr:uid="{00000000-0004-0000-0200-000000000000}"/>
  </hyperlinks>
  <pageMargins left="0.25" right="0.25" top="0.75" bottom="0.75" header="0.3" footer="0.3"/>
  <pageSetup paperSize="9" scale="31" orientation="landscape" r:id="rId2"/>
  <legacyDrawing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1</vt:i4>
      </vt:variant>
    </vt:vector>
  </HeadingPairs>
  <TitlesOfParts>
    <vt:vector size="4" baseType="lpstr">
      <vt:lpstr>Einführung</vt:lpstr>
      <vt:lpstr>Auswahlhilfe</vt:lpstr>
      <vt:lpstr>Beispiel</vt:lpstr>
      <vt:lpstr>Einführung!Druckbereich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Paul Ngahan</dc:creator>
  <cp:lastModifiedBy>Maximilian Kinn</cp:lastModifiedBy>
  <cp:lastPrinted>2021-08-11T08:18:22Z</cp:lastPrinted>
  <dcterms:created xsi:type="dcterms:W3CDTF">2021-07-26T21:08:15Z</dcterms:created>
  <dcterms:modified xsi:type="dcterms:W3CDTF">2021-09-09T05:49:48Z</dcterms:modified>
</cp:coreProperties>
</file>